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2"/>
  </bookViews>
  <sheets>
    <sheet name="1 кв 2016" sheetId="1" r:id="rId1"/>
    <sheet name="6 мес.2016" sheetId="2" r:id="rId2"/>
    <sheet name="9 мес. 2016" sheetId="3" r:id="rId3"/>
  </sheets>
  <definedNames>
    <definedName name="_xlnm.Print_Area" localSheetId="2">'9 мес. 2016'!$A$1:$I$118</definedName>
  </definedNames>
  <calcPr calcId="152511"/>
</workbook>
</file>

<file path=xl/calcChain.xml><?xml version="1.0" encoding="utf-8"?>
<calcChain xmlns="http://schemas.openxmlformats.org/spreadsheetml/2006/main">
  <c r="H97" i="3" l="1"/>
  <c r="H15" i="3"/>
  <c r="I15" i="3"/>
  <c r="H5" i="3" l="1"/>
  <c r="I5" i="3"/>
  <c r="H88" i="3"/>
  <c r="I88" i="3"/>
  <c r="H86" i="3"/>
  <c r="I86" i="3"/>
  <c r="H41" i="3"/>
  <c r="I41" i="3"/>
  <c r="H70" i="3"/>
  <c r="I70" i="3"/>
  <c r="H60" i="3"/>
  <c r="I60" i="3"/>
  <c r="I96" i="3" l="1"/>
  <c r="H96" i="3"/>
  <c r="I83" i="3"/>
  <c r="H83" i="3"/>
  <c r="I79" i="3"/>
  <c r="H79" i="3"/>
  <c r="I76" i="3"/>
  <c r="H76" i="3"/>
  <c r="I31" i="3"/>
  <c r="H31" i="3"/>
  <c r="I12" i="3"/>
  <c r="H12" i="3"/>
  <c r="H83" i="2" l="1"/>
  <c r="I83" i="2"/>
  <c r="I41" i="2"/>
  <c r="H41" i="2"/>
  <c r="H12" i="2"/>
  <c r="I12" i="2"/>
  <c r="I79" i="2"/>
  <c r="H79" i="2"/>
  <c r="H92" i="2" l="1"/>
  <c r="I92" i="2"/>
  <c r="H76" i="2"/>
  <c r="I76" i="2"/>
  <c r="H31" i="2"/>
  <c r="I31" i="2"/>
  <c r="H97" i="2"/>
  <c r="I97" i="2"/>
  <c r="H96" i="2"/>
  <c r="I96" i="2"/>
</calcChain>
</file>

<file path=xl/sharedStrings.xml><?xml version="1.0" encoding="utf-8"?>
<sst xmlns="http://schemas.openxmlformats.org/spreadsheetml/2006/main" count="1810" uniqueCount="338">
  <si>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</si>
  <si>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</si>
  <si>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</si>
  <si>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</si>
  <si>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</si>
  <si>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</si>
  <si>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</si>
  <si>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</si>
  <si>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</si>
  <si>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</si>
  <si>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с.Атаманово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</si>
  <si>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</si>
  <si>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</si>
  <si>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</si>
  <si>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</si>
  <si>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</si>
  <si>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</si>
  <si>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п.ст.Тальжино</t>
  </si>
  <si>
    <t>Ф 10-6-Т</t>
  </si>
  <si>
    <t>Т-1-006</t>
  </si>
  <si>
    <t>ул. Кирова (Глуховка)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</si>
  <si>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</si>
  <si>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</si>
  <si>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</si>
  <si>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</si>
  <si>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</si>
  <si>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</si>
  <si>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</si>
  <si>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</si>
  <si>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</si>
  <si>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</si>
  <si>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</si>
  <si>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</si>
  <si>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</si>
  <si>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</si>
  <si>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</si>
  <si>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</si>
  <si>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</si>
  <si>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</si>
  <si>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</si>
  <si>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</si>
  <si>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</si>
  <si>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</si>
  <si>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</si>
  <si>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с.Бунгур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</si>
  <si>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</si>
  <si>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</si>
  <si>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</si>
  <si>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</si>
  <si>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</si>
  <si>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</si>
  <si>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</si>
  <si>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</si>
  <si>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</si>
  <si>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</si>
  <si>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(кот)</t>
  </si>
  <si>
    <t>2Х630</t>
  </si>
  <si>
    <t>Т-3-012</t>
  </si>
  <si>
    <t>Т-3-009</t>
  </si>
  <si>
    <t>Т-3-013</t>
  </si>
  <si>
    <t>п.Подгорный</t>
  </si>
  <si>
    <t>Ф 6-ЦДС</t>
  </si>
  <si>
    <t>Т-3-003</t>
  </si>
  <si>
    <t>д.Шарап</t>
  </si>
  <si>
    <t>Т-3-004</t>
  </si>
  <si>
    <t>д.Южный</t>
  </si>
  <si>
    <t>П/С "Бунгурская" 110/35/6</t>
  </si>
  <si>
    <t>Ф 6-7 БШ</t>
  </si>
  <si>
    <t>Т-3-006</t>
  </si>
  <si>
    <t>ул. Цветочная</t>
  </si>
  <si>
    <t>д.Глуховка</t>
  </si>
  <si>
    <t>Т-3-023</t>
  </si>
  <si>
    <t>ул. Речная</t>
  </si>
  <si>
    <t>п.Елань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</si>
  <si>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</si>
  <si>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</si>
  <si>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</si>
  <si>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</si>
  <si>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</si>
  <si>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</si>
  <si>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</si>
  <si>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</si>
  <si>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</si>
  <si>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П/С "Ильинская -1" 110/35/10</t>
  </si>
  <si>
    <t>Ф 10-25-И</t>
  </si>
  <si>
    <t>Т-4-014</t>
  </si>
  <si>
    <t>ул. Ковригина</t>
  </si>
  <si>
    <t>Ф 10-26-И</t>
  </si>
  <si>
    <t>Т-4-015</t>
  </si>
  <si>
    <t>ул. В. Бедаревой</t>
  </si>
  <si>
    <t>П/С "Ильинская -2" 110/35/10</t>
  </si>
  <si>
    <t>Ф 10-2-П</t>
  </si>
  <si>
    <t>Т-4-016</t>
  </si>
  <si>
    <t>ул. Южная</t>
  </si>
  <si>
    <t>с.Костенково</t>
  </si>
  <si>
    <t>П/С "Костенковская" 110/35/10</t>
  </si>
  <si>
    <t>Ф 10-7-Т</t>
  </si>
  <si>
    <t>Т-3-017</t>
  </si>
  <si>
    <t>ул. Лесническая</t>
  </si>
  <si>
    <t>д.Мостовая</t>
  </si>
  <si>
    <t>П/С "Апанасовская" 110/35/6</t>
  </si>
  <si>
    <t>Ф 6-26-М</t>
  </si>
  <si>
    <t>Т-3-014</t>
  </si>
  <si>
    <t>ул. Прокатчиков</t>
  </si>
  <si>
    <t>д.Таловая</t>
  </si>
  <si>
    <t>Т-3-018</t>
  </si>
  <si>
    <t>ул. Таежная</t>
  </si>
  <si>
    <t>п.Камешки</t>
  </si>
  <si>
    <t>Т-3-015</t>
  </si>
  <si>
    <t>ул. Солнечная</t>
  </si>
  <si>
    <t>с.Красулино</t>
  </si>
  <si>
    <t>П/С "Стройбаза" 110/35/10</t>
  </si>
  <si>
    <t>Ф 10-4-В</t>
  </si>
  <si>
    <t>Т-4-002</t>
  </si>
  <si>
    <t>ул. Молодежная</t>
  </si>
  <si>
    <t>п.Тагарыш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</si>
  <si>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</si>
  <si>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</si>
  <si>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</si>
  <si>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</si>
  <si>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</si>
  <si>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</si>
  <si>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Ф 10-7-К (Ф 10-8-К)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</si>
  <si>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</si>
  <si>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</si>
  <si>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</si>
  <si>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</si>
  <si>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</si>
  <si>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</si>
  <si>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</si>
  <si>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</si>
  <si>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</si>
  <si>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</si>
  <si>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</si>
  <si>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п.Кузедеево</t>
  </si>
  <si>
    <t>РП 10кВ "Кузедеево"</t>
  </si>
  <si>
    <t>Ф 10-4-Ш</t>
  </si>
  <si>
    <t>Т-5-001</t>
  </si>
  <si>
    <t>ул Пролетарская</t>
  </si>
  <si>
    <t>с.Куртуково</t>
  </si>
  <si>
    <t xml:space="preserve">П/С "Сосновская" 110/35/10 </t>
  </si>
  <si>
    <t>Ф 10-6-А</t>
  </si>
  <si>
    <t>Т-2-011</t>
  </si>
  <si>
    <t>ул. Зорькина</t>
  </si>
  <si>
    <t>п.Нижние Кинерки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</si>
  <si>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</si>
  <si>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</si>
  <si>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</si>
  <si>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</si>
  <si>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</si>
  <si>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</si>
  <si>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</si>
  <si>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</si>
  <si>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</si>
  <si>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</si>
  <si>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</si>
  <si>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</si>
  <si>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</si>
  <si>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</si>
  <si>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</si>
  <si>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</si>
  <si>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</si>
  <si>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</si>
  <si>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</si>
  <si>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</si>
  <si>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</si>
  <si>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</si>
  <si>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</si>
  <si>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</si>
  <si>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</si>
  <si>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</si>
  <si>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</si>
  <si>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</si>
  <si>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</si>
  <si>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</si>
  <si>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</si>
  <si>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</si>
  <si>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</si>
  <si>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</si>
  <si>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</si>
  <si>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</si>
  <si>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</si>
  <si>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</si>
  <si>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</si>
  <si>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</si>
  <si>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</si>
  <si>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д. Новолучшево</t>
  </si>
  <si>
    <t>Т-4-027</t>
  </si>
  <si>
    <t>п.Северный</t>
  </si>
  <si>
    <t>Т-4-034</t>
  </si>
  <si>
    <t>п. Северный</t>
  </si>
  <si>
    <t>Т-4-035</t>
  </si>
  <si>
    <t>Т-4-043</t>
  </si>
  <si>
    <t>ул. Новостройка</t>
  </si>
  <si>
    <t>д.Есаулка</t>
  </si>
  <si>
    <t xml:space="preserve">П/С "Абашевская 3/4" </t>
  </si>
  <si>
    <t>Ф.6-29-А</t>
  </si>
  <si>
    <t>Т-6-019</t>
  </si>
  <si>
    <t>ул. Заречная</t>
  </si>
  <si>
    <t>с.Кругленькое</t>
  </si>
  <si>
    <t>П/С "Кузнецкая" 110/35/10</t>
  </si>
  <si>
    <t>Ф 10-28-К</t>
  </si>
  <si>
    <t>Т-6-009</t>
  </si>
  <si>
    <t>ул. Механизаторов</t>
  </si>
  <si>
    <t>п.Пушкино</t>
  </si>
  <si>
    <t>Ф 10-1-П</t>
  </si>
  <si>
    <t>Т-2-009</t>
  </si>
  <si>
    <t>с.Сосновка</t>
  </si>
  <si>
    <t xml:space="preserve"> Ф 10-7-С</t>
  </si>
  <si>
    <t>Т-2-008</t>
  </si>
  <si>
    <t>ул. Кузнецкая</t>
  </si>
  <si>
    <t>Ф 10-18-Д</t>
  </si>
  <si>
    <t>Т-2-014</t>
  </si>
  <si>
    <t>Т-2-010</t>
  </si>
  <si>
    <t>ул. Туркменская</t>
  </si>
  <si>
    <t>д.Ленинск</t>
  </si>
  <si>
    <t>Т-2-015</t>
  </si>
  <si>
    <t>ул. Кооперативная</t>
  </si>
  <si>
    <t>п.Калиновский</t>
  </si>
  <si>
    <t>П/С "Калмыковская" 110/35/6</t>
  </si>
  <si>
    <t>Ф 6-8-У</t>
  </si>
  <si>
    <t>Т-2-002</t>
  </si>
  <si>
    <t>п.Красинск</t>
  </si>
  <si>
    <t>Т-2-001</t>
  </si>
  <si>
    <t>ул. Садовая</t>
  </si>
  <si>
    <t>д.Михайловка</t>
  </si>
  <si>
    <t>Т-2-016</t>
  </si>
  <si>
    <t>ул Солнечная</t>
  </si>
  <si>
    <t>с.Малиновка</t>
  </si>
  <si>
    <t>Т-2-004</t>
  </si>
  <si>
    <t>д.Учул</t>
  </si>
  <si>
    <t>Т-2-003</t>
  </si>
  <si>
    <t>ул. Рябиновая</t>
  </si>
  <si>
    <t>п.Осиновое плесо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</si>
  <si>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</si>
  <si>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</si>
  <si>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</si>
  <si>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</si>
  <si>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</si>
  <si>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</si>
  <si>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</si>
  <si>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</si>
  <si>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п.Загадное</t>
  </si>
  <si>
    <t>Т-6-005</t>
  </si>
  <si>
    <t xml:space="preserve">п.Увал </t>
  </si>
  <si>
    <t>Т-6-007</t>
  </si>
  <si>
    <t>ул. Дачная</t>
  </si>
  <si>
    <t>Т-6-008</t>
  </si>
  <si>
    <t>ул. Дорожная</t>
  </si>
  <si>
    <t>п.Усть-Аскарлы</t>
  </si>
  <si>
    <t>Т-6-020</t>
  </si>
  <si>
    <t>ул. Береговая</t>
  </si>
  <si>
    <t>п.Краснознаменка</t>
  </si>
  <si>
    <t>Т-6-006</t>
  </si>
  <si>
    <t>п.Чистогорск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</si>
  <si>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</si>
  <si>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</si>
  <si>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</si>
  <si>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</si>
  <si>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</si>
  <si>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</si>
  <si>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</si>
  <si>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</si>
  <si>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</si>
  <si>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</si>
  <si>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</si>
  <si>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</si>
  <si>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</si>
  <si>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</si>
  <si>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</si>
  <si>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</si>
  <si>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</si>
  <si>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</si>
  <si>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</si>
  <si>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</si>
  <si>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</si>
  <si>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</si>
  <si>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</si>
  <si>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</si>
  <si>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</si>
  <si>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</si>
  <si>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</si>
  <si>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</si>
  <si>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</si>
  <si>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скважина Пескобаза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</si>
  <si>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</si>
  <si>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</si>
  <si>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</si>
  <si>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</si>
  <si>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</si>
  <si>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</si>
  <si>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</si>
  <si>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</si>
  <si>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</si>
  <si>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</si>
  <si>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п/с "Листвянская" 35/6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</si>
  <si>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</si>
  <si>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</si>
  <si>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</si>
  <si>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</si>
  <si>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</si>
  <si>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</si>
  <si>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</si>
  <si>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</si>
  <si>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</si>
  <si>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</si>
  <si>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</si>
  <si>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</si>
  <si>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</si>
  <si>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</si>
  <si>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</si>
  <si>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</si>
  <si>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</si>
  <si>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</si>
  <si>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</si>
  <si>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</si>
  <si>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</si>
  <si>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</si>
  <si>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</si>
  <si>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</si>
  <si>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</si>
  <si>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</si>
  <si>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</si>
  <si>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</si>
  <si>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</si>
  <si>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</si>
  <si>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</si>
  <si>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</si>
  <si>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</si>
  <si>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</si>
  <si>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</si>
  <si>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</si>
  <si>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</si>
  <si>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</si>
  <si>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</si>
  <si>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убрать своб. Мощность</t>
  </si>
  <si>
    <t>ул. Школьная (котельная)</t>
  </si>
  <si>
    <t>1х250+1х160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</si>
</sst>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view="pageBreakPreview" zoomScale="90" zoomScaleNormal="100" zoomScaleSheetLayoutView="90" workbookViewId="0">
      <selection sqref="A1:I1"/>
    </sheetView>
  </sheetViews>
  <sheetFormatPr defaultColWidth="9.109375" defaultRowHeight="15.6" x14ac:dyDescent="0.3"/>
  <cols>
    <col min="1" max="1" width="5.88671875" style="1" customWidth="1"/>
    <col min="2" max="2" width="17.88671875" style="1" customWidth="1"/>
    <col min="3" max="3" width="35.6640625" style="1" customWidth="1"/>
    <col min="4" max="4" width="23.33203125" style="1" customWidth="1"/>
    <col min="5" max="5" width="10.6640625" style="1" customWidth="1"/>
    <col min="6" max="6" width="24.21875" style="1" customWidth="1"/>
    <col min="7" max="7" width="10.6640625" style="1" customWidth="1"/>
    <col min="8" max="8" width="9.109375" style="1"/>
    <col min="9" max="9" width="11.109375" style="1" customWidth="1"/>
    <col min="10" max="16384" width="9.109375" style="1"/>
  </cols>
  <sheetData>
    <row r="1" spans="1:9" ht="36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3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3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v>125.9</v>
      </c>
      <c r="I5" s="3">
        <v>16.5</v>
      </c>
    </row>
    <row r="6" spans="1:9" x14ac:dyDescent="0.3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3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3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3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3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3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3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v>171.7</v>
      </c>
      <c r="I12" s="3">
        <v>50.8</v>
      </c>
    </row>
    <row r="13" spans="1:9" x14ac:dyDescent="0.3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3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3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v>682.5</v>
      </c>
      <c r="I15" s="3">
        <v>438.9</v>
      </c>
    </row>
    <row r="16" spans="1:9" x14ac:dyDescent="0.3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3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3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216.1</v>
      </c>
      <c r="I18" s="3">
        <v>6.4</v>
      </c>
    </row>
    <row r="19" spans="1:9" x14ac:dyDescent="0.3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3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3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80</v>
      </c>
      <c r="I21" s="3">
        <v>9</v>
      </c>
    </row>
    <row r="22" spans="1:9" x14ac:dyDescent="0.3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3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3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3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3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3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3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222.3</v>
      </c>
      <c r="I28" s="3">
        <v>0.2</v>
      </c>
    </row>
    <row r="29" spans="1:9" x14ac:dyDescent="0.3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3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3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v>202.7</v>
      </c>
      <c r="I31" s="3">
        <v>153.30000000000001</v>
      </c>
    </row>
    <row r="32" spans="1:9" x14ac:dyDescent="0.3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3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3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3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3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3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3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3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3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3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v>158.19999999999999</v>
      </c>
      <c r="I41" s="3">
        <v>64.3</v>
      </c>
    </row>
    <row r="42" spans="1:9" x14ac:dyDescent="0.3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3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3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3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3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3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3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3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3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2" x14ac:dyDescent="0.3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3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3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3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3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3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3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3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3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3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v>96.2</v>
      </c>
      <c r="I60" s="3">
        <v>259.8</v>
      </c>
    </row>
    <row r="61" spans="1:9" x14ac:dyDescent="0.3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3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3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3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3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3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3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3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3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3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v>149.5</v>
      </c>
      <c r="I70" s="3">
        <v>73</v>
      </c>
    </row>
    <row r="71" spans="1:9" x14ac:dyDescent="0.3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3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3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3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v>0</v>
      </c>
      <c r="I74" s="3">
        <v>89</v>
      </c>
    </row>
    <row r="75" spans="1:9" x14ac:dyDescent="0.3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3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v>51</v>
      </c>
      <c r="I76" s="3">
        <v>38</v>
      </c>
    </row>
    <row r="77" spans="1:9" x14ac:dyDescent="0.3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3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3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v>36.1</v>
      </c>
      <c r="I79" s="3">
        <v>186.4</v>
      </c>
    </row>
    <row r="80" spans="1:9" x14ac:dyDescent="0.3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3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3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v>136.4</v>
      </c>
      <c r="I82" s="3">
        <v>86.1</v>
      </c>
    </row>
    <row r="83" spans="1:9" x14ac:dyDescent="0.3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v>167.6</v>
      </c>
      <c r="I83" s="3">
        <v>54.9</v>
      </c>
    </row>
    <row r="84" spans="1:9" x14ac:dyDescent="0.3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v>190.6</v>
      </c>
      <c r="I84" s="3">
        <v>31.9</v>
      </c>
    </row>
    <row r="85" spans="1:9" x14ac:dyDescent="0.3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3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v>112.1</v>
      </c>
      <c r="I86" s="3">
        <v>48.1</v>
      </c>
    </row>
    <row r="87" spans="1:9" x14ac:dyDescent="0.3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v>289.10000000000002</v>
      </c>
      <c r="I87" s="3">
        <v>66.900000000000006</v>
      </c>
    </row>
    <row r="88" spans="1:9" x14ac:dyDescent="0.3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v>69.400000000000006</v>
      </c>
      <c r="I88" s="3">
        <v>153.1</v>
      </c>
    </row>
    <row r="89" spans="1:9" x14ac:dyDescent="0.3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3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3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x14ac:dyDescent="0.3">
      <c r="A92" s="3">
        <v>90</v>
      </c>
      <c r="B92" s="4" t="s">
        <v>254</v>
      </c>
      <c r="C92" s="4" t="s">
        <v>234</v>
      </c>
      <c r="D92" s="4" t="s">
        <v>263</v>
      </c>
      <c r="E92" s="4" t="s">
        <v>264</v>
      </c>
      <c r="F92" s="4" t="s">
        <v>265</v>
      </c>
      <c r="G92" s="3" t="s">
        <v>258</v>
      </c>
      <c r="H92" s="3">
        <v>134</v>
      </c>
      <c r="I92" s="3">
        <v>311</v>
      </c>
    </row>
    <row r="93" spans="1:9" x14ac:dyDescent="0.3">
      <c r="A93" s="3">
        <v>91</v>
      </c>
      <c r="B93" s="4" t="s">
        <v>254</v>
      </c>
      <c r="C93" s="4" t="s">
        <v>234</v>
      </c>
      <c r="D93" s="4" t="s">
        <v>263</v>
      </c>
      <c r="E93" s="4" t="s">
        <v>266</v>
      </c>
      <c r="F93" s="4" t="s">
        <v>267</v>
      </c>
      <c r="G93" s="3" t="s">
        <v>258</v>
      </c>
      <c r="H93" s="3">
        <v>318.5</v>
      </c>
      <c r="I93" s="3">
        <v>126.5</v>
      </c>
    </row>
    <row r="94" spans="1:9" x14ac:dyDescent="0.3">
      <c r="A94" s="3">
        <v>92</v>
      </c>
      <c r="B94" s="4" t="s">
        <v>254</v>
      </c>
      <c r="C94" s="4" t="s">
        <v>234</v>
      </c>
      <c r="D94" s="4" t="s">
        <v>255</v>
      </c>
      <c r="E94" s="4" t="s">
        <v>268</v>
      </c>
      <c r="F94" s="4" t="s">
        <v>269</v>
      </c>
      <c r="G94" s="3" t="s">
        <v>270</v>
      </c>
      <c r="H94" s="3">
        <v>712</v>
      </c>
      <c r="I94" s="3">
        <v>0</v>
      </c>
    </row>
    <row r="95" spans="1:9" x14ac:dyDescent="0.3">
      <c r="A95" s="3">
        <v>93</v>
      </c>
      <c r="B95" s="4" t="s">
        <v>254</v>
      </c>
      <c r="C95" s="4" t="s">
        <v>234</v>
      </c>
      <c r="D95" s="4" t="s">
        <v>255</v>
      </c>
      <c r="E95" s="4" t="s">
        <v>271</v>
      </c>
      <c r="F95" s="4" t="s">
        <v>272</v>
      </c>
      <c r="G95" s="3" t="s">
        <v>270</v>
      </c>
      <c r="H95" s="3">
        <v>223.4</v>
      </c>
      <c r="I95" s="3">
        <v>488.6</v>
      </c>
    </row>
    <row r="96" spans="1:9" x14ac:dyDescent="0.3">
      <c r="A96" s="3">
        <v>94</v>
      </c>
      <c r="B96" s="4" t="s">
        <v>254</v>
      </c>
      <c r="C96" s="4" t="s">
        <v>234</v>
      </c>
      <c r="D96" s="4" t="s">
        <v>273</v>
      </c>
      <c r="E96" s="4" t="s">
        <v>274</v>
      </c>
      <c r="F96" s="4" t="s">
        <v>275</v>
      </c>
      <c r="G96" s="3">
        <v>250</v>
      </c>
      <c r="H96" s="3">
        <v>87.9</v>
      </c>
      <c r="I96" s="3">
        <v>134.6</v>
      </c>
    </row>
    <row r="97" spans="1:9" x14ac:dyDescent="0.3">
      <c r="A97" s="3">
        <v>95</v>
      </c>
      <c r="B97" s="4" t="s">
        <v>276</v>
      </c>
      <c r="C97" s="4" t="s">
        <v>234</v>
      </c>
      <c r="D97" s="4" t="s">
        <v>277</v>
      </c>
      <c r="E97" s="4" t="s">
        <v>278</v>
      </c>
      <c r="F97" s="4" t="s">
        <v>276</v>
      </c>
      <c r="G97" s="3">
        <v>160</v>
      </c>
      <c r="H97" s="3">
        <v>117.1</v>
      </c>
      <c r="I97" s="3">
        <v>25.3</v>
      </c>
    </row>
    <row r="98" spans="1:9" x14ac:dyDescent="0.3">
      <c r="A98" s="3">
        <v>96</v>
      </c>
      <c r="B98" s="4" t="s">
        <v>279</v>
      </c>
      <c r="C98" s="4" t="s">
        <v>140</v>
      </c>
      <c r="D98" s="4" t="s">
        <v>280</v>
      </c>
      <c r="E98" s="4" t="s">
        <v>281</v>
      </c>
      <c r="F98" s="4" t="s">
        <v>282</v>
      </c>
      <c r="G98" s="3">
        <v>250</v>
      </c>
      <c r="H98" s="3">
        <v>222.5</v>
      </c>
      <c r="I98" s="3">
        <v>0</v>
      </c>
    </row>
    <row r="99" spans="1:9" x14ac:dyDescent="0.3">
      <c r="A99" s="3">
        <v>97</v>
      </c>
      <c r="B99" s="4" t="s">
        <v>279</v>
      </c>
      <c r="C99" s="4" t="s">
        <v>140</v>
      </c>
      <c r="D99" s="4" t="s">
        <v>211</v>
      </c>
      <c r="E99" s="4" t="s">
        <v>283</v>
      </c>
      <c r="F99" s="4" t="s">
        <v>284</v>
      </c>
      <c r="G99" s="3">
        <v>25</v>
      </c>
      <c r="H99" s="3">
        <v>12.25</v>
      </c>
      <c r="I99" s="3">
        <v>10</v>
      </c>
    </row>
    <row r="100" spans="1:9" x14ac:dyDescent="0.3">
      <c r="A100" s="3">
        <v>98</v>
      </c>
      <c r="B100" s="4" t="s">
        <v>285</v>
      </c>
      <c r="C100" s="4" t="s">
        <v>286</v>
      </c>
      <c r="D100" s="4" t="s">
        <v>287</v>
      </c>
      <c r="E100" s="4" t="s">
        <v>288</v>
      </c>
      <c r="F100" s="4" t="s">
        <v>289</v>
      </c>
      <c r="G100" s="3">
        <v>250</v>
      </c>
      <c r="H100" s="3">
        <v>12.6</v>
      </c>
      <c r="I100" s="3">
        <v>209.9</v>
      </c>
    </row>
    <row r="101" spans="1:9" x14ac:dyDescent="0.3">
      <c r="A101" s="3">
        <v>99</v>
      </c>
      <c r="B101" s="4" t="s">
        <v>290</v>
      </c>
      <c r="C101" s="4" t="s">
        <v>100</v>
      </c>
      <c r="D101" s="4" t="s">
        <v>101</v>
      </c>
      <c r="E101" s="4" t="s">
        <v>291</v>
      </c>
      <c r="F101" s="4" t="s">
        <v>292</v>
      </c>
      <c r="G101" s="3">
        <v>250</v>
      </c>
      <c r="H101" s="3">
        <v>222.5</v>
      </c>
      <c r="I101" s="3">
        <v>0</v>
      </c>
    </row>
    <row r="102" spans="1:9" x14ac:dyDescent="0.3">
      <c r="A102" s="3">
        <v>100</v>
      </c>
      <c r="B102" s="4" t="s">
        <v>285</v>
      </c>
      <c r="C102" s="4" t="s">
        <v>286</v>
      </c>
      <c r="D102" s="4" t="s">
        <v>287</v>
      </c>
      <c r="E102" s="4" t="s">
        <v>293</v>
      </c>
      <c r="F102" s="4" t="s">
        <v>285</v>
      </c>
      <c r="G102" s="3">
        <v>63</v>
      </c>
      <c r="H102" s="3">
        <v>41.1</v>
      </c>
      <c r="I102" s="3">
        <v>15</v>
      </c>
    </row>
    <row r="103" spans="1:9" x14ac:dyDescent="0.3">
      <c r="A103" s="3">
        <v>101</v>
      </c>
      <c r="B103" s="4" t="s">
        <v>294</v>
      </c>
      <c r="C103" s="4" t="s">
        <v>295</v>
      </c>
      <c r="D103" s="4" t="s">
        <v>296</v>
      </c>
      <c r="E103" s="4" t="s">
        <v>297</v>
      </c>
      <c r="F103" s="4" t="s">
        <v>298</v>
      </c>
      <c r="G103" s="3">
        <v>250</v>
      </c>
      <c r="H103" s="3">
        <v>123.5</v>
      </c>
      <c r="I103" s="3">
        <v>99</v>
      </c>
    </row>
    <row r="104" spans="1:9" x14ac:dyDescent="0.3">
      <c r="A104" s="3">
        <v>102</v>
      </c>
      <c r="B104" s="4" t="s">
        <v>294</v>
      </c>
      <c r="C104" s="4" t="s">
        <v>295</v>
      </c>
      <c r="D104" s="4" t="s">
        <v>296</v>
      </c>
      <c r="E104" s="4" t="s">
        <v>299</v>
      </c>
      <c r="F104" s="4" t="s">
        <v>300</v>
      </c>
      <c r="G104" s="3">
        <v>160</v>
      </c>
      <c r="H104" s="3">
        <v>117.4</v>
      </c>
      <c r="I104" s="3">
        <v>25</v>
      </c>
    </row>
    <row r="105" spans="1:9" x14ac:dyDescent="0.3">
      <c r="A105" s="3">
        <v>103</v>
      </c>
      <c r="B105" s="4" t="s">
        <v>294</v>
      </c>
      <c r="C105" s="4" t="s">
        <v>95</v>
      </c>
      <c r="D105" s="4" t="s">
        <v>301</v>
      </c>
      <c r="E105" s="4" t="s">
        <v>302</v>
      </c>
      <c r="F105" s="4" t="s">
        <v>303</v>
      </c>
      <c r="G105" s="3">
        <v>160</v>
      </c>
      <c r="H105" s="3">
        <v>127.4</v>
      </c>
      <c r="I105" s="3">
        <v>15</v>
      </c>
    </row>
    <row r="106" spans="1:9" x14ac:dyDescent="0.3">
      <c r="A106" s="3">
        <v>104</v>
      </c>
      <c r="B106" s="4" t="s">
        <v>294</v>
      </c>
      <c r="C106" s="4" t="s">
        <v>295</v>
      </c>
      <c r="D106" s="4" t="s">
        <v>296</v>
      </c>
      <c r="E106" s="4" t="s">
        <v>304</v>
      </c>
      <c r="F106" s="4" t="s">
        <v>305</v>
      </c>
      <c r="G106" s="3" t="s">
        <v>306</v>
      </c>
      <c r="H106" s="3">
        <v>445</v>
      </c>
      <c r="I106" s="3">
        <v>0</v>
      </c>
    </row>
    <row r="107" spans="1:9" x14ac:dyDescent="0.3">
      <c r="A107" s="3">
        <v>105</v>
      </c>
      <c r="B107" s="4" t="s">
        <v>307</v>
      </c>
      <c r="C107" s="4" t="s">
        <v>52</v>
      </c>
      <c r="D107" s="4" t="s">
        <v>53</v>
      </c>
      <c r="E107" s="4" t="s">
        <v>308</v>
      </c>
      <c r="F107" s="4" t="s">
        <v>307</v>
      </c>
      <c r="G107" s="3">
        <v>63</v>
      </c>
      <c r="H107" s="3">
        <v>40.1</v>
      </c>
      <c r="I107" s="3">
        <v>16</v>
      </c>
    </row>
    <row r="108" spans="1:9" x14ac:dyDescent="0.3">
      <c r="A108" s="3">
        <v>106</v>
      </c>
      <c r="B108" s="4" t="s">
        <v>309</v>
      </c>
      <c r="C108" s="4" t="s">
        <v>111</v>
      </c>
      <c r="D108" s="4" t="s">
        <v>112</v>
      </c>
      <c r="E108" s="4" t="s">
        <v>310</v>
      </c>
      <c r="F108" s="4" t="s">
        <v>311</v>
      </c>
      <c r="G108" s="3">
        <v>25</v>
      </c>
      <c r="H108" s="3">
        <v>22.25</v>
      </c>
      <c r="I108" s="3">
        <v>0</v>
      </c>
    </row>
    <row r="109" spans="1:9" x14ac:dyDescent="0.3">
      <c r="A109" s="3">
        <v>107</v>
      </c>
      <c r="B109" s="4" t="s">
        <v>312</v>
      </c>
      <c r="C109" s="4" t="s">
        <v>111</v>
      </c>
      <c r="D109" s="4" t="s">
        <v>12</v>
      </c>
      <c r="E109" s="4" t="s">
        <v>313</v>
      </c>
      <c r="F109" s="4" t="s">
        <v>312</v>
      </c>
      <c r="G109" s="3">
        <v>40</v>
      </c>
      <c r="H109" s="3">
        <v>35.6</v>
      </c>
      <c r="I109" s="3">
        <v>0</v>
      </c>
    </row>
    <row r="110" spans="1:9" x14ac:dyDescent="0.3">
      <c r="A110" s="3">
        <v>108</v>
      </c>
      <c r="B110" s="4" t="s">
        <v>312</v>
      </c>
      <c r="C110" s="4" t="s">
        <v>111</v>
      </c>
      <c r="D110" s="4" t="s">
        <v>12</v>
      </c>
      <c r="E110" s="4" t="s">
        <v>314</v>
      </c>
      <c r="F110" s="4" t="s">
        <v>312</v>
      </c>
      <c r="G110" s="3">
        <v>40</v>
      </c>
      <c r="H110" s="3">
        <v>35.6</v>
      </c>
      <c r="I110" s="3">
        <v>0</v>
      </c>
    </row>
    <row r="111" spans="1:9" x14ac:dyDescent="0.3">
      <c r="A111" s="3">
        <v>109</v>
      </c>
      <c r="B111" s="4" t="s">
        <v>315</v>
      </c>
      <c r="C111" s="4" t="s">
        <v>316</v>
      </c>
      <c r="D111" s="4" t="s">
        <v>317</v>
      </c>
      <c r="E111" s="4" t="s">
        <v>318</v>
      </c>
      <c r="F111" s="4" t="s">
        <v>319</v>
      </c>
      <c r="G111" s="3">
        <v>630</v>
      </c>
      <c r="H111" s="3">
        <v>560.70000000000005</v>
      </c>
      <c r="I111" s="3">
        <v>0</v>
      </c>
    </row>
    <row r="112" spans="1:9" x14ac:dyDescent="0.3">
      <c r="A112" s="3">
        <v>110</v>
      </c>
      <c r="B112" s="4" t="s">
        <v>315</v>
      </c>
      <c r="C112" s="4" t="s">
        <v>316</v>
      </c>
      <c r="D112" s="4" t="s">
        <v>320</v>
      </c>
      <c r="E112" s="4" t="s">
        <v>318</v>
      </c>
      <c r="F112" s="4" t="s">
        <v>321</v>
      </c>
      <c r="G112" s="3">
        <v>630</v>
      </c>
      <c r="H112" s="3">
        <v>560.70000000000005</v>
      </c>
      <c r="I112" s="3">
        <v>0</v>
      </c>
    </row>
    <row r="113" spans="1:9" x14ac:dyDescent="0.3">
      <c r="A113" s="3">
        <v>111</v>
      </c>
      <c r="B113" s="4" t="s">
        <v>315</v>
      </c>
      <c r="C113" s="4" t="s">
        <v>316</v>
      </c>
      <c r="D113" s="4" t="s">
        <v>322</v>
      </c>
      <c r="E113" s="4" t="s">
        <v>323</v>
      </c>
      <c r="F113" s="4" t="s">
        <v>324</v>
      </c>
      <c r="G113" s="3">
        <v>100</v>
      </c>
      <c r="H113" s="3">
        <v>89</v>
      </c>
      <c r="I113" s="3">
        <v>0</v>
      </c>
    </row>
    <row r="114" spans="1:9" x14ac:dyDescent="0.3">
      <c r="A114" s="3">
        <v>112</v>
      </c>
      <c r="B114" s="4" t="s">
        <v>315</v>
      </c>
      <c r="C114" s="4" t="s">
        <v>316</v>
      </c>
      <c r="D114" s="4" t="s">
        <v>322</v>
      </c>
      <c r="E114" s="4" t="s">
        <v>325</v>
      </c>
      <c r="F114" s="4" t="s">
        <v>326</v>
      </c>
      <c r="G114" s="3">
        <v>400</v>
      </c>
      <c r="H114" s="3">
        <v>356</v>
      </c>
      <c r="I114" s="3">
        <v>0</v>
      </c>
    </row>
    <row r="115" spans="1:9" x14ac:dyDescent="0.3">
      <c r="A115" s="3">
        <v>113</v>
      </c>
      <c r="B115" s="4" t="s">
        <v>315</v>
      </c>
      <c r="C115" s="4" t="s">
        <v>316</v>
      </c>
      <c r="D115" s="4" t="s">
        <v>322</v>
      </c>
      <c r="E115" s="4" t="s">
        <v>327</v>
      </c>
      <c r="F115" s="4" t="s">
        <v>328</v>
      </c>
      <c r="G115" s="3">
        <v>100</v>
      </c>
      <c r="H115" s="3">
        <v>89</v>
      </c>
      <c r="I115" s="3">
        <v>0</v>
      </c>
    </row>
    <row r="116" spans="1:9" x14ac:dyDescent="0.3">
      <c r="A116" s="3">
        <v>114</v>
      </c>
      <c r="B116" s="4" t="s">
        <v>315</v>
      </c>
      <c r="C116" s="4" t="s">
        <v>316</v>
      </c>
      <c r="D116" s="4" t="s">
        <v>322</v>
      </c>
      <c r="E116" s="4" t="s">
        <v>329</v>
      </c>
      <c r="F116" s="4" t="s">
        <v>330</v>
      </c>
      <c r="G116" s="3">
        <v>100</v>
      </c>
      <c r="H116" s="3">
        <v>89</v>
      </c>
      <c r="I116" s="3">
        <v>0</v>
      </c>
    </row>
    <row r="117" spans="1:9" x14ac:dyDescent="0.3">
      <c r="A117" s="3">
        <v>115</v>
      </c>
      <c r="B117" s="4" t="s">
        <v>315</v>
      </c>
      <c r="C117" s="4" t="s">
        <v>316</v>
      </c>
      <c r="D117" s="4" t="s">
        <v>322</v>
      </c>
      <c r="E117" s="4" t="s">
        <v>331</v>
      </c>
      <c r="F117" s="4" t="s">
        <v>332</v>
      </c>
      <c r="G117" s="3">
        <v>100</v>
      </c>
      <c r="H117" s="3">
        <v>89</v>
      </c>
      <c r="I117" s="3">
        <v>0</v>
      </c>
    </row>
    <row r="118" spans="1:9" x14ac:dyDescent="0.3">
      <c r="A118" s="3">
        <v>116</v>
      </c>
      <c r="B118" s="4" t="s">
        <v>315</v>
      </c>
      <c r="C118" s="4" t="s">
        <v>316</v>
      </c>
      <c r="D118" s="4" t="s">
        <v>322</v>
      </c>
      <c r="E118" s="4" t="s">
        <v>333</v>
      </c>
      <c r="F118" s="4" t="s">
        <v>334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11811023622047245" right="0.11811023622047245" top="0" bottom="0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zoomScale="90" zoomScaleNormal="90" workbookViewId="0">
      <selection activeCell="L4" sqref="L4"/>
    </sheetView>
  </sheetViews>
  <sheetFormatPr defaultColWidth="9.109375" defaultRowHeight="15.6" x14ac:dyDescent="0.3"/>
  <cols>
    <col min="1" max="1" width="5.88671875" style="1" customWidth="1"/>
    <col min="2" max="2" width="17.88671875" style="1" customWidth="1"/>
    <col min="3" max="3" width="35.6640625" style="1" customWidth="1"/>
    <col min="4" max="4" width="23.33203125" style="1" customWidth="1"/>
    <col min="5" max="5" width="10.6640625" style="1" customWidth="1"/>
    <col min="6" max="6" width="24.21875" style="1" customWidth="1"/>
    <col min="7" max="7" width="10.6640625" style="1" customWidth="1"/>
    <col min="8" max="8" width="9.109375" style="1"/>
    <col min="9" max="9" width="11.109375" style="1" customWidth="1"/>
    <col min="10" max="16384" width="9.109375" style="1"/>
  </cols>
  <sheetData>
    <row r="1" spans="1:9" ht="36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3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3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v>125.9</v>
      </c>
      <c r="I5" s="3">
        <v>16.5</v>
      </c>
    </row>
    <row r="6" spans="1:9" x14ac:dyDescent="0.3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3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3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3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3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3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3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</f>
        <v>186.7</v>
      </c>
      <c r="I12" s="3">
        <f>50.8-15</f>
        <v>35.799999999999997</v>
      </c>
    </row>
    <row r="13" spans="1:9" x14ac:dyDescent="0.3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3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3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v>682.5</v>
      </c>
      <c r="I15" s="3">
        <v>438.9</v>
      </c>
    </row>
    <row r="16" spans="1:9" x14ac:dyDescent="0.3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3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3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3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3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3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80</v>
      </c>
      <c r="I21" s="3">
        <v>9</v>
      </c>
    </row>
    <row r="22" spans="1:9" x14ac:dyDescent="0.3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3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3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3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3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3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3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222.3</v>
      </c>
      <c r="I28" s="3">
        <v>0.2</v>
      </c>
    </row>
    <row r="29" spans="1:9" x14ac:dyDescent="0.3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3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3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</f>
        <v>232.7</v>
      </c>
      <c r="I31" s="3">
        <f>153.3-15-15</f>
        <v>123.30000000000001</v>
      </c>
    </row>
    <row r="32" spans="1:9" x14ac:dyDescent="0.3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3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3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3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3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3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3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3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3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3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</f>
        <v>173.2</v>
      </c>
      <c r="I41" s="3">
        <f>64.3-15</f>
        <v>49.3</v>
      </c>
    </row>
    <row r="42" spans="1:9" x14ac:dyDescent="0.3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3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3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3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3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3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3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3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3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2" x14ac:dyDescent="0.3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3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3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3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3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3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3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3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3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3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v>96.2</v>
      </c>
      <c r="I60" s="3">
        <v>259.8</v>
      </c>
    </row>
    <row r="61" spans="1:9" x14ac:dyDescent="0.3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3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3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3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3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3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3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3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3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3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v>149.5</v>
      </c>
      <c r="I70" s="3">
        <v>73</v>
      </c>
    </row>
    <row r="71" spans="1:9" x14ac:dyDescent="0.3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3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3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3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v>0</v>
      </c>
      <c r="I74" s="3">
        <v>89</v>
      </c>
    </row>
    <row r="75" spans="1:9" x14ac:dyDescent="0.3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3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3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3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3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</f>
        <v>51.1</v>
      </c>
      <c r="I79" s="3">
        <f>186.4-15</f>
        <v>171.4</v>
      </c>
    </row>
    <row r="80" spans="1:9" x14ac:dyDescent="0.3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10" x14ac:dyDescent="0.3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10" x14ac:dyDescent="0.3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v>136.4</v>
      </c>
      <c r="I82" s="3">
        <v>86.1</v>
      </c>
    </row>
    <row r="83" spans="1:10" x14ac:dyDescent="0.3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</f>
        <v>182.6</v>
      </c>
      <c r="I83" s="3">
        <f>54.9-15</f>
        <v>39.9</v>
      </c>
    </row>
    <row r="84" spans="1:10" x14ac:dyDescent="0.3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v>190.6</v>
      </c>
      <c r="I84" s="3">
        <v>31.9</v>
      </c>
    </row>
    <row r="85" spans="1:10" x14ac:dyDescent="0.3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10" x14ac:dyDescent="0.3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v>112.1</v>
      </c>
      <c r="I86" s="3">
        <v>48.1</v>
      </c>
    </row>
    <row r="87" spans="1:10" x14ac:dyDescent="0.3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v>289.10000000000002</v>
      </c>
      <c r="I87" s="3">
        <v>66.900000000000006</v>
      </c>
    </row>
    <row r="88" spans="1:10" x14ac:dyDescent="0.3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v>69.400000000000006</v>
      </c>
      <c r="I88" s="3">
        <v>153.1</v>
      </c>
    </row>
    <row r="89" spans="1:10" x14ac:dyDescent="0.3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10" x14ac:dyDescent="0.3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10" x14ac:dyDescent="0.3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10" x14ac:dyDescent="0.3">
      <c r="A92" s="3">
        <v>90</v>
      </c>
      <c r="B92" s="4" t="s">
        <v>254</v>
      </c>
      <c r="C92" s="4" t="s">
        <v>234</v>
      </c>
      <c r="D92" s="4" t="s">
        <v>263</v>
      </c>
      <c r="E92" s="4" t="s">
        <v>264</v>
      </c>
      <c r="F92" s="7" t="s">
        <v>265</v>
      </c>
      <c r="G92" s="8" t="s">
        <v>258</v>
      </c>
      <c r="H92" s="8">
        <f>134+15</f>
        <v>149</v>
      </c>
      <c r="I92" s="8">
        <f>311-15</f>
        <v>296</v>
      </c>
      <c r="J92" s="1" t="s">
        <v>335</v>
      </c>
    </row>
    <row r="93" spans="1:10" x14ac:dyDescent="0.3">
      <c r="A93" s="3">
        <v>91</v>
      </c>
      <c r="B93" s="4" t="s">
        <v>254</v>
      </c>
      <c r="C93" s="4" t="s">
        <v>234</v>
      </c>
      <c r="D93" s="4" t="s">
        <v>263</v>
      </c>
      <c r="E93" s="4" t="s">
        <v>266</v>
      </c>
      <c r="F93" s="4" t="s">
        <v>267</v>
      </c>
      <c r="G93" s="3" t="s">
        <v>258</v>
      </c>
      <c r="H93" s="3">
        <v>318.5</v>
      </c>
      <c r="I93" s="3">
        <v>126.5</v>
      </c>
    </row>
    <row r="94" spans="1:10" x14ac:dyDescent="0.3">
      <c r="A94" s="3">
        <v>92</v>
      </c>
      <c r="B94" s="4" t="s">
        <v>254</v>
      </c>
      <c r="C94" s="4" t="s">
        <v>234</v>
      </c>
      <c r="D94" s="4" t="s">
        <v>255</v>
      </c>
      <c r="E94" s="4" t="s">
        <v>268</v>
      </c>
      <c r="F94" s="4" t="s">
        <v>269</v>
      </c>
      <c r="G94" s="3" t="s">
        <v>270</v>
      </c>
      <c r="H94" s="3">
        <v>712</v>
      </c>
      <c r="I94" s="3">
        <v>0</v>
      </c>
    </row>
    <row r="95" spans="1:10" x14ac:dyDescent="0.3">
      <c r="A95" s="3">
        <v>93</v>
      </c>
      <c r="B95" s="4" t="s">
        <v>254</v>
      </c>
      <c r="C95" s="4" t="s">
        <v>234</v>
      </c>
      <c r="D95" s="4" t="s">
        <v>255</v>
      </c>
      <c r="E95" s="4" t="s">
        <v>271</v>
      </c>
      <c r="F95" s="4" t="s">
        <v>272</v>
      </c>
      <c r="G95" s="3" t="s">
        <v>270</v>
      </c>
      <c r="H95" s="3">
        <v>223.4</v>
      </c>
      <c r="I95" s="3">
        <v>488.6</v>
      </c>
    </row>
    <row r="96" spans="1:10" x14ac:dyDescent="0.3">
      <c r="A96" s="3">
        <v>94</v>
      </c>
      <c r="B96" s="4" t="s">
        <v>254</v>
      </c>
      <c r="C96" s="4" t="s">
        <v>234</v>
      </c>
      <c r="D96" s="4" t="s">
        <v>273</v>
      </c>
      <c r="E96" s="4" t="s">
        <v>274</v>
      </c>
      <c r="F96" s="4" t="s">
        <v>275</v>
      </c>
      <c r="G96" s="3">
        <v>250</v>
      </c>
      <c r="H96" s="3">
        <f>87.9+15</f>
        <v>102.9</v>
      </c>
      <c r="I96" s="3">
        <f>134.6-15</f>
        <v>119.6</v>
      </c>
    </row>
    <row r="97" spans="1:9" x14ac:dyDescent="0.3">
      <c r="A97" s="3">
        <v>95</v>
      </c>
      <c r="B97" s="4" t="s">
        <v>276</v>
      </c>
      <c r="C97" s="4" t="s">
        <v>234</v>
      </c>
      <c r="D97" s="4" t="s">
        <v>277</v>
      </c>
      <c r="E97" s="4" t="s">
        <v>278</v>
      </c>
      <c r="F97" s="4" t="s">
        <v>276</v>
      </c>
      <c r="G97" s="3">
        <v>160</v>
      </c>
      <c r="H97" s="3">
        <f>117.1+15</f>
        <v>132.1</v>
      </c>
      <c r="I97" s="3">
        <f>25.3-15</f>
        <v>10.3</v>
      </c>
    </row>
    <row r="98" spans="1:9" x14ac:dyDescent="0.3">
      <c r="A98" s="3">
        <v>96</v>
      </c>
      <c r="B98" s="4" t="s">
        <v>279</v>
      </c>
      <c r="C98" s="4" t="s">
        <v>140</v>
      </c>
      <c r="D98" s="4" t="s">
        <v>280</v>
      </c>
      <c r="E98" s="4" t="s">
        <v>281</v>
      </c>
      <c r="F98" s="4" t="s">
        <v>282</v>
      </c>
      <c r="G98" s="3">
        <v>250</v>
      </c>
      <c r="H98" s="3">
        <v>222.5</v>
      </c>
      <c r="I98" s="3">
        <v>0</v>
      </c>
    </row>
    <row r="99" spans="1:9" x14ac:dyDescent="0.3">
      <c r="A99" s="3">
        <v>97</v>
      </c>
      <c r="B99" s="4" t="s">
        <v>279</v>
      </c>
      <c r="C99" s="4" t="s">
        <v>140</v>
      </c>
      <c r="D99" s="4" t="s">
        <v>211</v>
      </c>
      <c r="E99" s="4" t="s">
        <v>283</v>
      </c>
      <c r="F99" s="4" t="s">
        <v>284</v>
      </c>
      <c r="G99" s="3">
        <v>25</v>
      </c>
      <c r="H99" s="3">
        <v>12.25</v>
      </c>
      <c r="I99" s="3">
        <v>10</v>
      </c>
    </row>
    <row r="100" spans="1:9" x14ac:dyDescent="0.3">
      <c r="A100" s="3">
        <v>98</v>
      </c>
      <c r="B100" s="4" t="s">
        <v>285</v>
      </c>
      <c r="C100" s="4" t="s">
        <v>286</v>
      </c>
      <c r="D100" s="4" t="s">
        <v>287</v>
      </c>
      <c r="E100" s="4" t="s">
        <v>288</v>
      </c>
      <c r="F100" s="4" t="s">
        <v>289</v>
      </c>
      <c r="G100" s="3">
        <v>250</v>
      </c>
      <c r="H100" s="3">
        <v>12.6</v>
      </c>
      <c r="I100" s="3">
        <v>209.9</v>
      </c>
    </row>
    <row r="101" spans="1:9" x14ac:dyDescent="0.3">
      <c r="A101" s="3">
        <v>99</v>
      </c>
      <c r="B101" s="4" t="s">
        <v>290</v>
      </c>
      <c r="C101" s="4" t="s">
        <v>100</v>
      </c>
      <c r="D101" s="4" t="s">
        <v>101</v>
      </c>
      <c r="E101" s="4" t="s">
        <v>291</v>
      </c>
      <c r="F101" s="4" t="s">
        <v>292</v>
      </c>
      <c r="G101" s="3">
        <v>250</v>
      </c>
      <c r="H101" s="3">
        <v>222.5</v>
      </c>
      <c r="I101" s="3">
        <v>0</v>
      </c>
    </row>
    <row r="102" spans="1:9" x14ac:dyDescent="0.3">
      <c r="A102" s="3">
        <v>100</v>
      </c>
      <c r="B102" s="4" t="s">
        <v>285</v>
      </c>
      <c r="C102" s="4" t="s">
        <v>286</v>
      </c>
      <c r="D102" s="4" t="s">
        <v>287</v>
      </c>
      <c r="E102" s="4" t="s">
        <v>293</v>
      </c>
      <c r="F102" s="4" t="s">
        <v>285</v>
      </c>
      <c r="G102" s="3">
        <v>63</v>
      </c>
      <c r="H102" s="3">
        <v>41.1</v>
      </c>
      <c r="I102" s="3">
        <v>15</v>
      </c>
    </row>
    <row r="103" spans="1:9" x14ac:dyDescent="0.3">
      <c r="A103" s="3">
        <v>101</v>
      </c>
      <c r="B103" s="4" t="s">
        <v>294</v>
      </c>
      <c r="C103" s="4" t="s">
        <v>295</v>
      </c>
      <c r="D103" s="4" t="s">
        <v>296</v>
      </c>
      <c r="E103" s="4" t="s">
        <v>297</v>
      </c>
      <c r="F103" s="4" t="s">
        <v>298</v>
      </c>
      <c r="G103" s="3">
        <v>250</v>
      </c>
      <c r="H103" s="3">
        <v>123.5</v>
      </c>
      <c r="I103" s="3">
        <v>99</v>
      </c>
    </row>
    <row r="104" spans="1:9" x14ac:dyDescent="0.3">
      <c r="A104" s="3">
        <v>102</v>
      </c>
      <c r="B104" s="4" t="s">
        <v>294</v>
      </c>
      <c r="C104" s="4" t="s">
        <v>295</v>
      </c>
      <c r="D104" s="4" t="s">
        <v>296</v>
      </c>
      <c r="E104" s="4" t="s">
        <v>299</v>
      </c>
      <c r="F104" s="4" t="s">
        <v>300</v>
      </c>
      <c r="G104" s="3">
        <v>160</v>
      </c>
      <c r="H104" s="3">
        <v>117.4</v>
      </c>
      <c r="I104" s="3">
        <v>25</v>
      </c>
    </row>
    <row r="105" spans="1:9" x14ac:dyDescent="0.3">
      <c r="A105" s="3">
        <v>103</v>
      </c>
      <c r="B105" s="4" t="s">
        <v>294</v>
      </c>
      <c r="C105" s="4" t="s">
        <v>95</v>
      </c>
      <c r="D105" s="4" t="s">
        <v>301</v>
      </c>
      <c r="E105" s="4" t="s">
        <v>302</v>
      </c>
      <c r="F105" s="4" t="s">
        <v>303</v>
      </c>
      <c r="G105" s="3">
        <v>160</v>
      </c>
      <c r="H105" s="3">
        <v>127.4</v>
      </c>
      <c r="I105" s="3">
        <v>15</v>
      </c>
    </row>
    <row r="106" spans="1:9" x14ac:dyDescent="0.3">
      <c r="A106" s="3">
        <v>104</v>
      </c>
      <c r="B106" s="4" t="s">
        <v>294</v>
      </c>
      <c r="C106" s="4" t="s">
        <v>295</v>
      </c>
      <c r="D106" s="4" t="s">
        <v>296</v>
      </c>
      <c r="E106" s="4" t="s">
        <v>304</v>
      </c>
      <c r="F106" s="4" t="s">
        <v>305</v>
      </c>
      <c r="G106" s="3" t="s">
        <v>306</v>
      </c>
      <c r="H106" s="3">
        <v>445</v>
      </c>
      <c r="I106" s="3">
        <v>0</v>
      </c>
    </row>
    <row r="107" spans="1:9" x14ac:dyDescent="0.3">
      <c r="A107" s="3">
        <v>105</v>
      </c>
      <c r="B107" s="4" t="s">
        <v>307</v>
      </c>
      <c r="C107" s="4" t="s">
        <v>52</v>
      </c>
      <c r="D107" s="4" t="s">
        <v>53</v>
      </c>
      <c r="E107" s="4" t="s">
        <v>308</v>
      </c>
      <c r="F107" s="4" t="s">
        <v>307</v>
      </c>
      <c r="G107" s="3">
        <v>63</v>
      </c>
      <c r="H107" s="3">
        <v>55.1</v>
      </c>
      <c r="I107" s="3">
        <v>1</v>
      </c>
    </row>
    <row r="108" spans="1:9" x14ac:dyDescent="0.3">
      <c r="A108" s="3">
        <v>106</v>
      </c>
      <c r="B108" s="4" t="s">
        <v>309</v>
      </c>
      <c r="C108" s="4" t="s">
        <v>111</v>
      </c>
      <c r="D108" s="4" t="s">
        <v>112</v>
      </c>
      <c r="E108" s="4" t="s">
        <v>310</v>
      </c>
      <c r="F108" s="4" t="s">
        <v>311</v>
      </c>
      <c r="G108" s="3">
        <v>25</v>
      </c>
      <c r="H108" s="3">
        <v>22.25</v>
      </c>
      <c r="I108" s="3">
        <v>0</v>
      </c>
    </row>
    <row r="109" spans="1:9" x14ac:dyDescent="0.3">
      <c r="A109" s="3">
        <v>107</v>
      </c>
      <c r="B109" s="4" t="s">
        <v>312</v>
      </c>
      <c r="C109" s="4" t="s">
        <v>111</v>
      </c>
      <c r="D109" s="4" t="s">
        <v>12</v>
      </c>
      <c r="E109" s="4" t="s">
        <v>313</v>
      </c>
      <c r="F109" s="4" t="s">
        <v>312</v>
      </c>
      <c r="G109" s="3">
        <v>40</v>
      </c>
      <c r="H109" s="3">
        <v>35.6</v>
      </c>
      <c r="I109" s="3">
        <v>0</v>
      </c>
    </row>
    <row r="110" spans="1:9" x14ac:dyDescent="0.3">
      <c r="A110" s="3">
        <v>108</v>
      </c>
      <c r="B110" s="4" t="s">
        <v>312</v>
      </c>
      <c r="C110" s="4" t="s">
        <v>111</v>
      </c>
      <c r="D110" s="4" t="s">
        <v>12</v>
      </c>
      <c r="E110" s="4" t="s">
        <v>314</v>
      </c>
      <c r="F110" s="4" t="s">
        <v>312</v>
      </c>
      <c r="G110" s="3">
        <v>40</v>
      </c>
      <c r="H110" s="3">
        <v>35.6</v>
      </c>
      <c r="I110" s="3">
        <v>0</v>
      </c>
    </row>
    <row r="111" spans="1:9" x14ac:dyDescent="0.3">
      <c r="A111" s="3">
        <v>109</v>
      </c>
      <c r="B111" s="4" t="s">
        <v>315</v>
      </c>
      <c r="C111" s="4" t="s">
        <v>316</v>
      </c>
      <c r="D111" s="4" t="s">
        <v>317</v>
      </c>
      <c r="E111" s="4" t="s">
        <v>318</v>
      </c>
      <c r="F111" s="4" t="s">
        <v>319</v>
      </c>
      <c r="G111" s="3">
        <v>630</v>
      </c>
      <c r="H111" s="3">
        <v>560.70000000000005</v>
      </c>
      <c r="I111" s="3">
        <v>0</v>
      </c>
    </row>
    <row r="112" spans="1:9" x14ac:dyDescent="0.3">
      <c r="A112" s="3">
        <v>110</v>
      </c>
      <c r="B112" s="4" t="s">
        <v>315</v>
      </c>
      <c r="C112" s="4" t="s">
        <v>316</v>
      </c>
      <c r="D112" s="4" t="s">
        <v>320</v>
      </c>
      <c r="E112" s="4" t="s">
        <v>318</v>
      </c>
      <c r="F112" s="4" t="s">
        <v>321</v>
      </c>
      <c r="G112" s="3">
        <v>630</v>
      </c>
      <c r="H112" s="3">
        <v>560.70000000000005</v>
      </c>
      <c r="I112" s="3">
        <v>0</v>
      </c>
    </row>
    <row r="113" spans="1:9" x14ac:dyDescent="0.3">
      <c r="A113" s="3">
        <v>111</v>
      </c>
      <c r="B113" s="4" t="s">
        <v>315</v>
      </c>
      <c r="C113" s="4" t="s">
        <v>316</v>
      </c>
      <c r="D113" s="4" t="s">
        <v>322</v>
      </c>
      <c r="E113" s="4" t="s">
        <v>323</v>
      </c>
      <c r="F113" s="4" t="s">
        <v>324</v>
      </c>
      <c r="G113" s="3">
        <v>100</v>
      </c>
      <c r="H113" s="3">
        <v>89</v>
      </c>
      <c r="I113" s="3">
        <v>0</v>
      </c>
    </row>
    <row r="114" spans="1:9" x14ac:dyDescent="0.3">
      <c r="A114" s="3">
        <v>112</v>
      </c>
      <c r="B114" s="4" t="s">
        <v>315</v>
      </c>
      <c r="C114" s="4" t="s">
        <v>316</v>
      </c>
      <c r="D114" s="4" t="s">
        <v>322</v>
      </c>
      <c r="E114" s="4" t="s">
        <v>325</v>
      </c>
      <c r="F114" s="4" t="s">
        <v>326</v>
      </c>
      <c r="G114" s="3">
        <v>400</v>
      </c>
      <c r="H114" s="3">
        <v>356</v>
      </c>
      <c r="I114" s="3">
        <v>0</v>
      </c>
    </row>
    <row r="115" spans="1:9" x14ac:dyDescent="0.3">
      <c r="A115" s="3">
        <v>113</v>
      </c>
      <c r="B115" s="4" t="s">
        <v>315</v>
      </c>
      <c r="C115" s="4" t="s">
        <v>316</v>
      </c>
      <c r="D115" s="4" t="s">
        <v>322</v>
      </c>
      <c r="E115" s="4" t="s">
        <v>327</v>
      </c>
      <c r="F115" s="4" t="s">
        <v>328</v>
      </c>
      <c r="G115" s="3">
        <v>100</v>
      </c>
      <c r="H115" s="3">
        <v>89</v>
      </c>
      <c r="I115" s="3">
        <v>0</v>
      </c>
    </row>
    <row r="116" spans="1:9" x14ac:dyDescent="0.3">
      <c r="A116" s="3">
        <v>114</v>
      </c>
      <c r="B116" s="4" t="s">
        <v>315</v>
      </c>
      <c r="C116" s="4" t="s">
        <v>316</v>
      </c>
      <c r="D116" s="4" t="s">
        <v>322</v>
      </c>
      <c r="E116" s="4" t="s">
        <v>329</v>
      </c>
      <c r="F116" s="4" t="s">
        <v>330</v>
      </c>
      <c r="G116" s="3">
        <v>100</v>
      </c>
      <c r="H116" s="3">
        <v>89</v>
      </c>
      <c r="I116" s="3">
        <v>0</v>
      </c>
    </row>
    <row r="117" spans="1:9" x14ac:dyDescent="0.3">
      <c r="A117" s="3">
        <v>115</v>
      </c>
      <c r="B117" s="4" t="s">
        <v>315</v>
      </c>
      <c r="C117" s="4" t="s">
        <v>316</v>
      </c>
      <c r="D117" s="4" t="s">
        <v>322</v>
      </c>
      <c r="E117" s="4" t="s">
        <v>331</v>
      </c>
      <c r="F117" s="4" t="s">
        <v>332</v>
      </c>
      <c r="G117" s="3">
        <v>100</v>
      </c>
      <c r="H117" s="3">
        <v>89</v>
      </c>
      <c r="I117" s="3">
        <v>0</v>
      </c>
    </row>
    <row r="118" spans="1:9" x14ac:dyDescent="0.3">
      <c r="A118" s="3">
        <v>116</v>
      </c>
      <c r="B118" s="4" t="s">
        <v>315</v>
      </c>
      <c r="C118" s="4" t="s">
        <v>316</v>
      </c>
      <c r="D118" s="4" t="s">
        <v>322</v>
      </c>
      <c r="E118" s="4" t="s">
        <v>333</v>
      </c>
      <c r="F118" s="4" t="s">
        <v>334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view="pageBreakPreview" zoomScale="90" zoomScaleNormal="100" zoomScaleSheetLayoutView="90" workbookViewId="0">
      <selection activeCell="N5" sqref="N5"/>
    </sheetView>
  </sheetViews>
  <sheetFormatPr defaultColWidth="9.109375" defaultRowHeight="15.6" x14ac:dyDescent="0.3"/>
  <cols>
    <col min="1" max="1" width="5.88671875" style="1" customWidth="1"/>
    <col min="2" max="2" width="17.88671875" style="1" customWidth="1"/>
    <col min="3" max="3" width="35.6640625" style="1" customWidth="1"/>
    <col min="4" max="4" width="23.33203125" style="1" customWidth="1"/>
    <col min="5" max="5" width="10.6640625" style="1" customWidth="1"/>
    <col min="6" max="6" width="24.21875" style="1" customWidth="1"/>
    <col min="7" max="7" width="10.6640625" style="1" customWidth="1"/>
    <col min="8" max="8" width="9.109375" style="1"/>
    <col min="9" max="9" width="11.109375" style="1" customWidth="1"/>
    <col min="10" max="16384" width="9.109375" style="1"/>
  </cols>
  <sheetData>
    <row r="1" spans="1:9" ht="36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3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3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3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3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3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3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3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3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3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</f>
        <v>186.7</v>
      </c>
      <c r="I12" s="3">
        <f>50.8-15</f>
        <v>35.799999999999997</v>
      </c>
    </row>
    <row r="13" spans="1:9" x14ac:dyDescent="0.3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3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3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336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3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3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3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3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3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3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3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3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3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3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3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3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3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222.3</v>
      </c>
      <c r="I28" s="3">
        <v>0.2</v>
      </c>
    </row>
    <row r="29" spans="1:9" x14ac:dyDescent="0.3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3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3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</f>
        <v>232.7</v>
      </c>
      <c r="I31" s="3">
        <f>153.3-15-15</f>
        <v>123.30000000000001</v>
      </c>
    </row>
    <row r="32" spans="1:9" x14ac:dyDescent="0.3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3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3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3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3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3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3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3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3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3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3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3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3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3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3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3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3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3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3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2" x14ac:dyDescent="0.3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3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3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3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3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3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3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3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3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3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</f>
        <v>116.2</v>
      </c>
      <c r="I60" s="3">
        <f>259.8-20</f>
        <v>239.8</v>
      </c>
    </row>
    <row r="61" spans="1:9" x14ac:dyDescent="0.3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3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3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3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3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3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3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3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3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3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</f>
        <v>164.5</v>
      </c>
      <c r="I70" s="3">
        <f>73-15</f>
        <v>58</v>
      </c>
    </row>
    <row r="71" spans="1:9" x14ac:dyDescent="0.3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3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3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3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v>0</v>
      </c>
      <c r="I74" s="3">
        <v>89</v>
      </c>
    </row>
    <row r="75" spans="1:9" x14ac:dyDescent="0.3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3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3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3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3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</f>
        <v>51.1</v>
      </c>
      <c r="I79" s="3">
        <f>186.4-15</f>
        <v>171.4</v>
      </c>
    </row>
    <row r="80" spans="1:9" x14ac:dyDescent="0.3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3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3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v>136.4</v>
      </c>
      <c r="I82" s="3">
        <v>86.1</v>
      </c>
    </row>
    <row r="83" spans="1:9" x14ac:dyDescent="0.3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</f>
        <v>182.6</v>
      </c>
      <c r="I83" s="3">
        <f>54.9-15</f>
        <v>39.9</v>
      </c>
    </row>
    <row r="84" spans="1:9" x14ac:dyDescent="0.3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v>190.6</v>
      </c>
      <c r="I84" s="3">
        <v>31.9</v>
      </c>
    </row>
    <row r="85" spans="1:9" x14ac:dyDescent="0.3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3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</f>
        <v>127.1</v>
      </c>
      <c r="I86" s="3">
        <f>48.1-15</f>
        <v>33.1</v>
      </c>
    </row>
    <row r="87" spans="1:9" x14ac:dyDescent="0.3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v>289.10000000000002</v>
      </c>
      <c r="I87" s="3">
        <v>66.900000000000006</v>
      </c>
    </row>
    <row r="88" spans="1:9" x14ac:dyDescent="0.3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</f>
        <v>84.4</v>
      </c>
      <c r="I88" s="3">
        <f>153.1-15</f>
        <v>138.1</v>
      </c>
    </row>
    <row r="89" spans="1:9" x14ac:dyDescent="0.3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3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3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2" x14ac:dyDescent="0.3">
      <c r="A92" s="3">
        <v>90</v>
      </c>
      <c r="B92" s="4" t="s">
        <v>254</v>
      </c>
      <c r="C92" s="4" t="s">
        <v>234</v>
      </c>
      <c r="D92" s="4" t="s">
        <v>263</v>
      </c>
      <c r="E92" s="4" t="s">
        <v>264</v>
      </c>
      <c r="F92" s="9" t="s">
        <v>265</v>
      </c>
      <c r="G92" s="10" t="s">
        <v>337</v>
      </c>
      <c r="H92" s="11">
        <v>222.5</v>
      </c>
      <c r="I92" s="11">
        <v>0</v>
      </c>
    </row>
    <row r="93" spans="1:9" x14ac:dyDescent="0.3">
      <c r="A93" s="3">
        <v>91</v>
      </c>
      <c r="B93" s="4" t="s">
        <v>254</v>
      </c>
      <c r="C93" s="4" t="s">
        <v>234</v>
      </c>
      <c r="D93" s="4" t="s">
        <v>263</v>
      </c>
      <c r="E93" s="4" t="s">
        <v>266</v>
      </c>
      <c r="F93" s="4" t="s">
        <v>267</v>
      </c>
      <c r="G93" s="3" t="s">
        <v>258</v>
      </c>
      <c r="H93" s="3">
        <v>318.5</v>
      </c>
      <c r="I93" s="3">
        <v>126.5</v>
      </c>
    </row>
    <row r="94" spans="1:9" x14ac:dyDescent="0.3">
      <c r="A94" s="3">
        <v>92</v>
      </c>
      <c r="B94" s="4" t="s">
        <v>254</v>
      </c>
      <c r="C94" s="4" t="s">
        <v>234</v>
      </c>
      <c r="D94" s="4" t="s">
        <v>255</v>
      </c>
      <c r="E94" s="4" t="s">
        <v>268</v>
      </c>
      <c r="F94" s="4" t="s">
        <v>269</v>
      </c>
      <c r="G94" s="3" t="s">
        <v>270</v>
      </c>
      <c r="H94" s="3">
        <v>712</v>
      </c>
      <c r="I94" s="3">
        <v>0</v>
      </c>
    </row>
    <row r="95" spans="1:9" x14ac:dyDescent="0.3">
      <c r="A95" s="3">
        <v>93</v>
      </c>
      <c r="B95" s="4" t="s">
        <v>254</v>
      </c>
      <c r="C95" s="4" t="s">
        <v>234</v>
      </c>
      <c r="D95" s="4" t="s">
        <v>255</v>
      </c>
      <c r="E95" s="4" t="s">
        <v>271</v>
      </c>
      <c r="F95" s="4" t="s">
        <v>272</v>
      </c>
      <c r="G95" s="3" t="s">
        <v>270</v>
      </c>
      <c r="H95" s="3">
        <v>223.4</v>
      </c>
      <c r="I95" s="3">
        <v>488.6</v>
      </c>
    </row>
    <row r="96" spans="1:9" x14ac:dyDescent="0.3">
      <c r="A96" s="3">
        <v>94</v>
      </c>
      <c r="B96" s="4" t="s">
        <v>254</v>
      </c>
      <c r="C96" s="4" t="s">
        <v>234</v>
      </c>
      <c r="D96" s="4" t="s">
        <v>273</v>
      </c>
      <c r="E96" s="4" t="s">
        <v>274</v>
      </c>
      <c r="F96" s="4" t="s">
        <v>275</v>
      </c>
      <c r="G96" s="3">
        <v>250</v>
      </c>
      <c r="H96" s="3">
        <f>87.9+15</f>
        <v>102.9</v>
      </c>
      <c r="I96" s="3">
        <f>134.6-15</f>
        <v>119.6</v>
      </c>
    </row>
    <row r="97" spans="1:9" x14ac:dyDescent="0.3">
      <c r="A97" s="3">
        <v>95</v>
      </c>
      <c r="B97" s="4" t="s">
        <v>276</v>
      </c>
      <c r="C97" s="4" t="s">
        <v>234</v>
      </c>
      <c r="D97" s="4" t="s">
        <v>277</v>
      </c>
      <c r="E97" s="4" t="s">
        <v>278</v>
      </c>
      <c r="F97" s="4" t="s">
        <v>276</v>
      </c>
      <c r="G97" s="3">
        <v>160</v>
      </c>
      <c r="H97" s="3">
        <f>117.1+15+10.3</f>
        <v>142.4</v>
      </c>
      <c r="I97" s="3">
        <v>0</v>
      </c>
    </row>
    <row r="98" spans="1:9" x14ac:dyDescent="0.3">
      <c r="A98" s="3">
        <v>96</v>
      </c>
      <c r="B98" s="4" t="s">
        <v>279</v>
      </c>
      <c r="C98" s="4" t="s">
        <v>140</v>
      </c>
      <c r="D98" s="4" t="s">
        <v>280</v>
      </c>
      <c r="E98" s="4" t="s">
        <v>281</v>
      </c>
      <c r="F98" s="4" t="s">
        <v>282</v>
      </c>
      <c r="G98" s="3">
        <v>250</v>
      </c>
      <c r="H98" s="3">
        <v>222.5</v>
      </c>
      <c r="I98" s="3">
        <v>0</v>
      </c>
    </row>
    <row r="99" spans="1:9" x14ac:dyDescent="0.3">
      <c r="A99" s="3">
        <v>97</v>
      </c>
      <c r="B99" s="4" t="s">
        <v>279</v>
      </c>
      <c r="C99" s="4" t="s">
        <v>140</v>
      </c>
      <c r="D99" s="4" t="s">
        <v>211</v>
      </c>
      <c r="E99" s="4" t="s">
        <v>283</v>
      </c>
      <c r="F99" s="4" t="s">
        <v>284</v>
      </c>
      <c r="G99" s="3">
        <v>25</v>
      </c>
      <c r="H99" s="3">
        <v>12.25</v>
      </c>
      <c r="I99" s="3">
        <v>10</v>
      </c>
    </row>
    <row r="100" spans="1:9" x14ac:dyDescent="0.3">
      <c r="A100" s="3">
        <v>98</v>
      </c>
      <c r="B100" s="4" t="s">
        <v>285</v>
      </c>
      <c r="C100" s="4" t="s">
        <v>286</v>
      </c>
      <c r="D100" s="4" t="s">
        <v>287</v>
      </c>
      <c r="E100" s="4" t="s">
        <v>288</v>
      </c>
      <c r="F100" s="4" t="s">
        <v>289</v>
      </c>
      <c r="G100" s="3">
        <v>250</v>
      </c>
      <c r="H100" s="3">
        <v>12.6</v>
      </c>
      <c r="I100" s="3">
        <v>209.9</v>
      </c>
    </row>
    <row r="101" spans="1:9" x14ac:dyDescent="0.3">
      <c r="A101" s="3">
        <v>99</v>
      </c>
      <c r="B101" s="4" t="s">
        <v>290</v>
      </c>
      <c r="C101" s="4" t="s">
        <v>100</v>
      </c>
      <c r="D101" s="4" t="s">
        <v>101</v>
      </c>
      <c r="E101" s="4" t="s">
        <v>291</v>
      </c>
      <c r="F101" s="4" t="s">
        <v>292</v>
      </c>
      <c r="G101" s="3">
        <v>250</v>
      </c>
      <c r="H101" s="3">
        <v>222.5</v>
      </c>
      <c r="I101" s="3">
        <v>0</v>
      </c>
    </row>
    <row r="102" spans="1:9" x14ac:dyDescent="0.3">
      <c r="A102" s="3">
        <v>100</v>
      </c>
      <c r="B102" s="4" t="s">
        <v>285</v>
      </c>
      <c r="C102" s="4" t="s">
        <v>286</v>
      </c>
      <c r="D102" s="4" t="s">
        <v>287</v>
      </c>
      <c r="E102" s="4" t="s">
        <v>293</v>
      </c>
      <c r="F102" s="4" t="s">
        <v>285</v>
      </c>
      <c r="G102" s="3">
        <v>63</v>
      </c>
      <c r="H102" s="3">
        <v>41.1</v>
      </c>
      <c r="I102" s="3">
        <v>15</v>
      </c>
    </row>
    <row r="103" spans="1:9" x14ac:dyDescent="0.3">
      <c r="A103" s="3">
        <v>101</v>
      </c>
      <c r="B103" s="4" t="s">
        <v>294</v>
      </c>
      <c r="C103" s="4" t="s">
        <v>295</v>
      </c>
      <c r="D103" s="4" t="s">
        <v>296</v>
      </c>
      <c r="E103" s="4" t="s">
        <v>297</v>
      </c>
      <c r="F103" s="4" t="s">
        <v>298</v>
      </c>
      <c r="G103" s="3">
        <v>250</v>
      </c>
      <c r="H103" s="3">
        <v>123.5</v>
      </c>
      <c r="I103" s="3">
        <v>99</v>
      </c>
    </row>
    <row r="104" spans="1:9" x14ac:dyDescent="0.3">
      <c r="A104" s="3">
        <v>102</v>
      </c>
      <c r="B104" s="4" t="s">
        <v>294</v>
      </c>
      <c r="C104" s="4" t="s">
        <v>295</v>
      </c>
      <c r="D104" s="4" t="s">
        <v>296</v>
      </c>
      <c r="E104" s="4" t="s">
        <v>299</v>
      </c>
      <c r="F104" s="4" t="s">
        <v>300</v>
      </c>
      <c r="G104" s="3">
        <v>160</v>
      </c>
      <c r="H104" s="3">
        <v>117.4</v>
      </c>
      <c r="I104" s="3">
        <v>25</v>
      </c>
    </row>
    <row r="105" spans="1:9" x14ac:dyDescent="0.3">
      <c r="A105" s="3">
        <v>103</v>
      </c>
      <c r="B105" s="4" t="s">
        <v>294</v>
      </c>
      <c r="C105" s="4" t="s">
        <v>95</v>
      </c>
      <c r="D105" s="4" t="s">
        <v>301</v>
      </c>
      <c r="E105" s="4" t="s">
        <v>302</v>
      </c>
      <c r="F105" s="4" t="s">
        <v>303</v>
      </c>
      <c r="G105" s="3">
        <v>160</v>
      </c>
      <c r="H105" s="3">
        <v>127.4</v>
      </c>
      <c r="I105" s="3">
        <v>15</v>
      </c>
    </row>
    <row r="106" spans="1:9" x14ac:dyDescent="0.3">
      <c r="A106" s="3">
        <v>104</v>
      </c>
      <c r="B106" s="4" t="s">
        <v>294</v>
      </c>
      <c r="C106" s="4" t="s">
        <v>295</v>
      </c>
      <c r="D106" s="4" t="s">
        <v>296</v>
      </c>
      <c r="E106" s="4" t="s">
        <v>304</v>
      </c>
      <c r="F106" s="4" t="s">
        <v>305</v>
      </c>
      <c r="G106" s="3" t="s">
        <v>306</v>
      </c>
      <c r="H106" s="3">
        <v>445</v>
      </c>
      <c r="I106" s="3">
        <v>0</v>
      </c>
    </row>
    <row r="107" spans="1:9" x14ac:dyDescent="0.3">
      <c r="A107" s="3">
        <v>105</v>
      </c>
      <c r="B107" s="4" t="s">
        <v>307</v>
      </c>
      <c r="C107" s="4" t="s">
        <v>52</v>
      </c>
      <c r="D107" s="4" t="s">
        <v>53</v>
      </c>
      <c r="E107" s="4" t="s">
        <v>308</v>
      </c>
      <c r="F107" s="4" t="s">
        <v>307</v>
      </c>
      <c r="G107" s="3">
        <v>63</v>
      </c>
      <c r="H107" s="3">
        <v>55.1</v>
      </c>
      <c r="I107" s="3">
        <v>1</v>
      </c>
    </row>
    <row r="108" spans="1:9" x14ac:dyDescent="0.3">
      <c r="A108" s="3">
        <v>106</v>
      </c>
      <c r="B108" s="4" t="s">
        <v>309</v>
      </c>
      <c r="C108" s="4" t="s">
        <v>111</v>
      </c>
      <c r="D108" s="4" t="s">
        <v>112</v>
      </c>
      <c r="E108" s="4" t="s">
        <v>310</v>
      </c>
      <c r="F108" s="4" t="s">
        <v>311</v>
      </c>
      <c r="G108" s="3">
        <v>25</v>
      </c>
      <c r="H108" s="3">
        <v>22.25</v>
      </c>
      <c r="I108" s="3">
        <v>0</v>
      </c>
    </row>
    <row r="109" spans="1:9" x14ac:dyDescent="0.3">
      <c r="A109" s="3">
        <v>107</v>
      </c>
      <c r="B109" s="4" t="s">
        <v>312</v>
      </c>
      <c r="C109" s="4" t="s">
        <v>111</v>
      </c>
      <c r="D109" s="4" t="s">
        <v>12</v>
      </c>
      <c r="E109" s="4" t="s">
        <v>313</v>
      </c>
      <c r="F109" s="4" t="s">
        <v>312</v>
      </c>
      <c r="G109" s="3">
        <v>40</v>
      </c>
      <c r="H109" s="3">
        <v>35.6</v>
      </c>
      <c r="I109" s="3">
        <v>0</v>
      </c>
    </row>
    <row r="110" spans="1:9" x14ac:dyDescent="0.3">
      <c r="A110" s="3">
        <v>108</v>
      </c>
      <c r="B110" s="4" t="s">
        <v>312</v>
      </c>
      <c r="C110" s="4" t="s">
        <v>111</v>
      </c>
      <c r="D110" s="4" t="s">
        <v>12</v>
      </c>
      <c r="E110" s="4" t="s">
        <v>314</v>
      </c>
      <c r="F110" s="4" t="s">
        <v>312</v>
      </c>
      <c r="G110" s="3">
        <v>40</v>
      </c>
      <c r="H110" s="3">
        <v>35.6</v>
      </c>
      <c r="I110" s="3">
        <v>0</v>
      </c>
    </row>
    <row r="111" spans="1:9" x14ac:dyDescent="0.3">
      <c r="A111" s="3">
        <v>109</v>
      </c>
      <c r="B111" s="4" t="s">
        <v>315</v>
      </c>
      <c r="C111" s="4" t="s">
        <v>316</v>
      </c>
      <c r="D111" s="4" t="s">
        <v>317</v>
      </c>
      <c r="E111" s="4" t="s">
        <v>318</v>
      </c>
      <c r="F111" s="4" t="s">
        <v>319</v>
      </c>
      <c r="G111" s="3">
        <v>630</v>
      </c>
      <c r="H111" s="3">
        <v>560.70000000000005</v>
      </c>
      <c r="I111" s="3">
        <v>0</v>
      </c>
    </row>
    <row r="112" spans="1:9" x14ac:dyDescent="0.3">
      <c r="A112" s="3">
        <v>110</v>
      </c>
      <c r="B112" s="4" t="s">
        <v>315</v>
      </c>
      <c r="C112" s="4" t="s">
        <v>316</v>
      </c>
      <c r="D112" s="4" t="s">
        <v>320</v>
      </c>
      <c r="E112" s="4" t="s">
        <v>318</v>
      </c>
      <c r="F112" s="4" t="s">
        <v>321</v>
      </c>
      <c r="G112" s="3">
        <v>630</v>
      </c>
      <c r="H112" s="3">
        <v>560.70000000000005</v>
      </c>
      <c r="I112" s="3">
        <v>0</v>
      </c>
    </row>
    <row r="113" spans="1:9" x14ac:dyDescent="0.3">
      <c r="A113" s="3">
        <v>111</v>
      </c>
      <c r="B113" s="4" t="s">
        <v>315</v>
      </c>
      <c r="C113" s="4" t="s">
        <v>316</v>
      </c>
      <c r="D113" s="4" t="s">
        <v>322</v>
      </c>
      <c r="E113" s="4" t="s">
        <v>323</v>
      </c>
      <c r="F113" s="4" t="s">
        <v>324</v>
      </c>
      <c r="G113" s="3">
        <v>100</v>
      </c>
      <c r="H113" s="3">
        <v>89</v>
      </c>
      <c r="I113" s="3">
        <v>0</v>
      </c>
    </row>
    <row r="114" spans="1:9" x14ac:dyDescent="0.3">
      <c r="A114" s="3">
        <v>112</v>
      </c>
      <c r="B114" s="4" t="s">
        <v>315</v>
      </c>
      <c r="C114" s="4" t="s">
        <v>316</v>
      </c>
      <c r="D114" s="4" t="s">
        <v>322</v>
      </c>
      <c r="E114" s="4" t="s">
        <v>325</v>
      </c>
      <c r="F114" s="4" t="s">
        <v>326</v>
      </c>
      <c r="G114" s="3">
        <v>400</v>
      </c>
      <c r="H114" s="3">
        <v>356</v>
      </c>
      <c r="I114" s="3">
        <v>0</v>
      </c>
    </row>
    <row r="115" spans="1:9" x14ac:dyDescent="0.3">
      <c r="A115" s="3">
        <v>113</v>
      </c>
      <c r="B115" s="4" t="s">
        <v>315</v>
      </c>
      <c r="C115" s="4" t="s">
        <v>316</v>
      </c>
      <c r="D115" s="4" t="s">
        <v>322</v>
      </c>
      <c r="E115" s="4" t="s">
        <v>327</v>
      </c>
      <c r="F115" s="4" t="s">
        <v>328</v>
      </c>
      <c r="G115" s="3">
        <v>100</v>
      </c>
      <c r="H115" s="3">
        <v>89</v>
      </c>
      <c r="I115" s="3">
        <v>0</v>
      </c>
    </row>
    <row r="116" spans="1:9" x14ac:dyDescent="0.3">
      <c r="A116" s="3">
        <v>114</v>
      </c>
      <c r="B116" s="4" t="s">
        <v>315</v>
      </c>
      <c r="C116" s="4" t="s">
        <v>316</v>
      </c>
      <c r="D116" s="4" t="s">
        <v>322</v>
      </c>
      <c r="E116" s="4" t="s">
        <v>329</v>
      </c>
      <c r="F116" s="4" t="s">
        <v>330</v>
      </c>
      <c r="G116" s="3">
        <v>100</v>
      </c>
      <c r="H116" s="3">
        <v>89</v>
      </c>
      <c r="I116" s="3">
        <v>0</v>
      </c>
    </row>
    <row r="117" spans="1:9" x14ac:dyDescent="0.3">
      <c r="A117" s="3">
        <v>115</v>
      </c>
      <c r="B117" s="4" t="s">
        <v>315</v>
      </c>
      <c r="C117" s="4" t="s">
        <v>316</v>
      </c>
      <c r="D117" s="4" t="s">
        <v>322</v>
      </c>
      <c r="E117" s="4" t="s">
        <v>331</v>
      </c>
      <c r="F117" s="4" t="s">
        <v>332</v>
      </c>
      <c r="G117" s="3">
        <v>100</v>
      </c>
      <c r="H117" s="3">
        <v>89</v>
      </c>
      <c r="I117" s="3">
        <v>0</v>
      </c>
    </row>
    <row r="118" spans="1:9" x14ac:dyDescent="0.3">
      <c r="A118" s="3">
        <v>116</v>
      </c>
      <c r="B118" s="4" t="s">
        <v>315</v>
      </c>
      <c r="C118" s="4" t="s">
        <v>316</v>
      </c>
      <c r="D118" s="4" t="s">
        <v>322</v>
      </c>
      <c r="E118" s="4" t="s">
        <v>333</v>
      </c>
      <c r="F118" s="4" t="s">
        <v>334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кв 2016</vt:lpstr>
      <vt:lpstr>6 мес.2016</vt:lpstr>
      <vt:lpstr>9 мес. 2016</vt:lpstr>
      <vt:lpstr>'9 мес. 2016'!Область_печати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2016-10-06T18:24:48Z</dcterms:modified>
</cp:coreProperties>
</file>