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616" yWindow="-12" windowWidth="11448" windowHeight="9696" firstSheet="1" activeTab="1"/>
  </bookViews>
  <sheets>
    <sheet name="2014" sheetId="1" state="hidden" r:id="rId1"/>
    <sheet name="2016" sheetId="2" r:id="rId2"/>
  </sheets>
  <externalReferences>
    <externalReference r:id="rId3"/>
  </externalReferences>
  <definedNames>
    <definedName name="_xlnm.Print_Area" localSheetId="0">'2014'!$A$1:$N$13</definedName>
    <definedName name="_xlnm.Print_Area" localSheetId="1">'2016'!$A$1:$N$17</definedName>
  </definedNames>
  <calcPr calcId="162913"/>
</workbook>
</file>

<file path=xl/calcChain.xml><?xml version="1.0" encoding="utf-8"?>
<calcChain xmlns="http://schemas.openxmlformats.org/spreadsheetml/2006/main">
  <c r="M8" i="1" l="1"/>
  <c r="M7" i="1" s="1"/>
  <c r="L8" i="1"/>
  <c r="L7" i="1" s="1"/>
  <c r="K8" i="1"/>
  <c r="J8" i="1"/>
  <c r="I8" i="1"/>
  <c r="I7" i="1" s="1"/>
  <c r="H8" i="1"/>
  <c r="H7" i="1" s="1"/>
  <c r="G8" i="1"/>
  <c r="G7" i="1" s="1"/>
  <c r="F8" i="1"/>
  <c r="F7" i="1" s="1"/>
  <c r="E8" i="1"/>
  <c r="D8" i="1"/>
  <c r="D7" i="1" s="1"/>
  <c r="E7" i="1"/>
  <c r="J7" i="1"/>
  <c r="K7" i="1"/>
  <c r="C7" i="1"/>
  <c r="C8" i="1"/>
  <c r="B7" i="1"/>
  <c r="B8" i="1"/>
  <c r="N6" i="1" l="1"/>
  <c r="N8" i="1" l="1"/>
</calcChain>
</file>

<file path=xl/sharedStrings.xml><?xml version="1.0" encoding="utf-8"?>
<sst xmlns="http://schemas.openxmlformats.org/spreadsheetml/2006/main" count="36" uniqueCount="20">
  <si>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</si>
  <si>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</si>
  <si>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</si>
  <si>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</si>
  <si>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</si>
  <si>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</si>
  <si>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</si>
  <si>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апрель</t>
  </si>
  <si>
    <t>май</t>
  </si>
  <si>
    <t>июнь</t>
  </si>
  <si>
    <t>февраль</t>
  </si>
  <si>
    <t>март</t>
  </si>
  <si>
    <t>январь</t>
  </si>
  <si>
    <t>Кол-во потерь в тыс. кВт*ч</t>
  </si>
  <si>
    <t>Сумма, тыс. руб (без НДС)</t>
  </si>
  <si>
    <t>Стоимость 1 кВт (без НДС)</t>
  </si>
  <si>
    <t xml:space="preserve">                 МУП ТРСК "Новокузнецкого района" приобретает объем электрической энергии, необходимый для компенсации потерь в принадлежащих Обществу сетях, у гарантирующего поставщика электрической энергии ОАО "Кузбассэнергосбыт" по договору №4550 от 01.10.2012 г. Стоимость электрической энергии (мощности), приобретаемой сетевой организацией у гарантирующего поставщика на розничном рынке в целях компенсации потерь электрической энергии в принадлежащих Обществу сетях определяется в соответствии с Постановлением Правительства от 04.05.2012г. № 442 "О функционировании розничных рынков электрической энергии, полном и (или) частичном ограничении режима потребления электрической энергии".
</t>
  </si>
  <si>
    <t>Объем закупки МУП "ТРСК Новокузнецкого района" электрической энергии для компенсации потерь в сетях и ее стоимость за 2014 год</t>
  </si>
  <si>
    <t xml:space="preserve">                 МУП ТРСК "Новокузнецкого района" приобретает объем электрической энергии, необходимый для компенсации потерь в принадлежащих Обществу сетях, у гарантирующего поставщика электрической энергии ОАО "Кузбассэнергосбыт" по договору №210027 от 21.11.2014 г. Стоимость электрической энергии (мощности), приобретаемой сетевой организацией у гарантирующего поставщика на розничном рынке в целях компенсации потерь электрической энергии в принадлежащих Обществу сетях определяется в соответствии с Постановлением Правительства от 04.05.2012г. № 442 "О функционировании розничных рынков электрической энергии, полном и (или) частичном ограничении режима потребления электрической энергии".
</t>
  </si>
  <si>
    <t>Объем закупки МУП "ТРСК Новокузнецкого района" электрической энергии для компенсации потерь в сетях и ее стоимость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</si>
</sst>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164" fontId="1" fillId="0" borderId="1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3" xfId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64" fontId="2" fillId="0" borderId="5" xfId="1" applyFont="1" applyBorder="1" applyAlignment="1">
      <alignment vertical="center"/>
    </xf>
    <xf numFmtId="164" fontId="2" fillId="0" borderId="6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5" fontId="1" fillId="0" borderId="8" xfId="1" applyNumberFormat="1" applyFont="1" applyBorder="1" applyAlignment="1">
      <alignment vertical="center"/>
    </xf>
    <xf numFmtId="165" fontId="2" fillId="0" borderId="9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2" fillId="0" borderId="5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ownloads/&#1055;&#1086;&#1090;&#1077;&#1088;&#1080;_1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</sheetNames>
    <sheetDataSet>
      <sheetData sheetId="0" refreshError="1">
        <row r="2">
          <cell r="F2">
            <v>3662717.81</v>
          </cell>
        </row>
        <row r="3">
          <cell r="F3">
            <v>3036085.29</v>
          </cell>
        </row>
        <row r="4">
          <cell r="F4">
            <v>2851258.22</v>
          </cell>
        </row>
        <row r="5">
          <cell r="F5">
            <v>1977544.2</v>
          </cell>
        </row>
        <row r="6">
          <cell r="F6">
            <v>1668177.65</v>
          </cell>
        </row>
        <row r="7">
          <cell r="F7">
            <v>1678871.95</v>
          </cell>
        </row>
        <row r="8">
          <cell r="F8">
            <v>242310.6</v>
          </cell>
        </row>
        <row r="9">
          <cell r="F9">
            <v>894404.34</v>
          </cell>
        </row>
        <row r="10">
          <cell r="F10">
            <v>2275039.27</v>
          </cell>
        </row>
        <row r="11">
          <cell r="F11">
            <v>2575662.13</v>
          </cell>
        </row>
        <row r="12">
          <cell r="F12">
            <v>3406256.39</v>
          </cell>
        </row>
        <row r="13">
          <cell r="F13">
            <v>3697489.2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view="pageBreakPreview" zoomScale="80" zoomScaleNormal="100" zoomScaleSheetLayoutView="80" workbookViewId="0">
      <selection activeCell="B8" sqref="B8"/>
    </sheetView>
  </sheetViews>
  <sheetFormatPr defaultRowHeight="14.4" x14ac:dyDescent="0.3"/>
  <cols>
    <col min="1" max="1" width="29.5546875" customWidth="1"/>
    <col min="2" max="7" width="15.5546875" customWidth="1"/>
    <col min="8" max="14" width="15.5546875" style="3" customWidth="1"/>
  </cols>
  <sheetData>
    <row r="2" spans="1:15" ht="18.600000000000001" customHeight="1" x14ac:dyDescent="0.3">
      <c r="A2" s="4"/>
      <c r="B2" s="4"/>
      <c r="C2" s="19" t="s">
        <v>17</v>
      </c>
      <c r="D2" s="19"/>
      <c r="E2" s="19"/>
      <c r="F2" s="19"/>
      <c r="G2" s="19"/>
      <c r="H2" s="19"/>
      <c r="I2" s="19"/>
      <c r="J2" s="2"/>
      <c r="K2" s="2"/>
      <c r="L2" s="2"/>
      <c r="M2" s="2"/>
      <c r="N2" s="2"/>
      <c r="O2" s="2"/>
    </row>
    <row r="3" spans="1:15" ht="26.25" customHeight="1" x14ac:dyDescent="0.3">
      <c r="A3" s="4"/>
      <c r="B3" s="4"/>
      <c r="C3" s="19"/>
      <c r="D3" s="19"/>
      <c r="E3" s="19"/>
      <c r="F3" s="19"/>
      <c r="G3" s="19"/>
      <c r="H3" s="19"/>
      <c r="I3" s="19"/>
      <c r="J3" s="2"/>
      <c r="K3" s="2"/>
      <c r="L3" s="2"/>
      <c r="M3" s="2"/>
      <c r="N3" s="2"/>
      <c r="O3" s="2"/>
    </row>
    <row r="4" spans="1:15" ht="16.2" thickBot="1" x14ac:dyDescent="0.3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15" s="5" customFormat="1" ht="27.75" customHeight="1" thickBot="1" x14ac:dyDescent="0.35">
      <c r="A5" s="15"/>
      <c r="B5" s="16" t="s">
        <v>12</v>
      </c>
      <c r="C5" s="16" t="s">
        <v>10</v>
      </c>
      <c r="D5" s="16" t="s">
        <v>11</v>
      </c>
      <c r="E5" s="16" t="s">
        <v>7</v>
      </c>
      <c r="F5" s="16" t="s">
        <v>8</v>
      </c>
      <c r="G5" s="16" t="s">
        <v>9</v>
      </c>
      <c r="H5" s="16" t="s">
        <v>0</v>
      </c>
      <c r="I5" s="16" t="s">
        <v>1</v>
      </c>
      <c r="J5" s="16" t="s">
        <v>2</v>
      </c>
      <c r="K5" s="16" t="s">
        <v>3</v>
      </c>
      <c r="L5" s="16" t="s">
        <v>4</v>
      </c>
      <c r="M5" s="16" t="s">
        <v>5</v>
      </c>
      <c r="N5" s="17" t="s">
        <v>6</v>
      </c>
    </row>
    <row r="6" spans="1:15" s="5" customFormat="1" ht="27.75" customHeight="1" x14ac:dyDescent="0.3">
      <c r="A6" s="12" t="s">
        <v>13</v>
      </c>
      <c r="B6" s="13">
        <v>2442.3431278594026</v>
      </c>
      <c r="C6" s="13">
        <v>2418.2820292895976</v>
      </c>
      <c r="D6" s="13">
        <v>2216.6206522331004</v>
      </c>
      <c r="E6" s="13">
        <v>1482.7166699999998</v>
      </c>
      <c r="F6" s="13">
        <v>1437.2639999999988</v>
      </c>
      <c r="G6" s="13">
        <v>1248.8339999999998</v>
      </c>
      <c r="H6" s="13">
        <v>189.97999999999956</v>
      </c>
      <c r="I6" s="13">
        <v>600.30199999999968</v>
      </c>
      <c r="J6" s="13">
        <v>1384.143</v>
      </c>
      <c r="K6" s="13">
        <v>1521.2169999999987</v>
      </c>
      <c r="L6" s="13">
        <v>1812.5370000000012</v>
      </c>
      <c r="M6" s="13">
        <v>2227.7839999999997</v>
      </c>
      <c r="N6" s="14">
        <f>SUM(B6:M6)</f>
        <v>18982.0234793821</v>
      </c>
    </row>
    <row r="7" spans="1:15" s="5" customFormat="1" ht="27.75" customHeight="1" x14ac:dyDescent="0.3">
      <c r="A7" s="7" t="s">
        <v>15</v>
      </c>
      <c r="B7" s="6">
        <f>B8/B6</f>
        <v>1.2709099342598531</v>
      </c>
      <c r="C7" s="6">
        <f t="shared" ref="C7" si="0">C8/C6</f>
        <v>1.0639592919396006</v>
      </c>
      <c r="D7" s="6">
        <f t="shared" ref="D7" si="1">D8/D6</f>
        <v>1.0900920385224437</v>
      </c>
      <c r="E7" s="6">
        <f t="shared" ref="E7" si="2">E8/E6</f>
        <v>1.130279944349879</v>
      </c>
      <c r="F7" s="6">
        <f t="shared" ref="F7" si="3">F8/F6</f>
        <v>0.9836118297552553</v>
      </c>
      <c r="G7" s="6">
        <f t="shared" ref="G7" si="4">G8/G6</f>
        <v>1.1392809924962413</v>
      </c>
      <c r="H7" s="6">
        <f t="shared" ref="H7" si="5">H8/H6</f>
        <v>1.0808925471191462</v>
      </c>
      <c r="I7" s="6">
        <f t="shared" ref="I7" si="6">I8/I6</f>
        <v>1.262647433560137</v>
      </c>
      <c r="J7" s="6">
        <f t="shared" ref="J7" si="7">J8/J6</f>
        <v>1.3929192152515546</v>
      </c>
      <c r="K7" s="6">
        <f t="shared" ref="K7" si="8">K8/K6</f>
        <v>1.4348804391149681</v>
      </c>
      <c r="L7" s="6">
        <f t="shared" ref="L7" si="9">L8/L6</f>
        <v>1.5926063620368118</v>
      </c>
      <c r="M7" s="6">
        <f t="shared" ref="M7" si="10">M8/M6</f>
        <v>1.4065391544821284</v>
      </c>
      <c r="N7" s="8"/>
    </row>
    <row r="8" spans="1:15" s="5" customFormat="1" ht="27.75" customHeight="1" thickBot="1" x14ac:dyDescent="0.35">
      <c r="A8" s="9" t="s">
        <v>14</v>
      </c>
      <c r="B8" s="10">
        <f>'[1]2014'!$F$2/1000/1.18</f>
        <v>3103.9981440677971</v>
      </c>
      <c r="C8" s="10">
        <f>'[1]2014'!$F$3/1000/1.18</f>
        <v>2572.9536355932205</v>
      </c>
      <c r="D8" s="10">
        <f>'[1]2014'!$F$4/1000/1.18</f>
        <v>2416.3205254237291</v>
      </c>
      <c r="E8" s="10">
        <f>'[1]2014'!$F$5/1000/1.18</f>
        <v>1675.8849152542375</v>
      </c>
      <c r="F8" s="10">
        <f>'[1]2014'!$F$6/1000/1.18</f>
        <v>1413.709872881356</v>
      </c>
      <c r="G8" s="10">
        <f>'[1]2014'!$F$7/1000/1.18</f>
        <v>1422.7728389830509</v>
      </c>
      <c r="H8" s="10">
        <f>'[1]2014'!$F$8/1000/1.18</f>
        <v>205.34796610169491</v>
      </c>
      <c r="I8" s="10">
        <f>'[1]2014'!$F$9/1000/1.18</f>
        <v>757.9697796610169</v>
      </c>
      <c r="J8" s="10">
        <f>'[1]2014'!$F$10/1000/1.18</f>
        <v>1927.9993813559324</v>
      </c>
      <c r="K8" s="10">
        <f>'[1]2014'!$F$11/1000/1.18</f>
        <v>2182.7645169491525</v>
      </c>
      <c r="L8" s="10">
        <f>'[1]2014'!$F$12/1000/1.18</f>
        <v>2886.6579576271188</v>
      </c>
      <c r="M8" s="10">
        <f>'[1]2014'!$F$13/1000/1.18</f>
        <v>3133.4654237288137</v>
      </c>
      <c r="N8" s="11">
        <f>SUM(B8:M8)</f>
        <v>23699.844957627116</v>
      </c>
    </row>
    <row r="11" spans="1:15" x14ac:dyDescent="0.3">
      <c r="A11" s="20" t="s">
        <v>16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5" ht="25.5" customHeight="1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5" ht="43.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</sheetData>
  <sheetProtection password="CC21" sheet="1" objects="1" scenarios="1"/>
  <mergeCells count="2">
    <mergeCell ref="C2:I3"/>
    <mergeCell ref="A11:N13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3"/>
  <sheetViews>
    <sheetView tabSelected="1" view="pageBreakPreview" zoomScale="80" zoomScaleNormal="100" zoomScaleSheetLayoutView="80" workbookViewId="0">
      <selection activeCell="G23" sqref="G23"/>
    </sheetView>
  </sheetViews>
  <sheetFormatPr defaultRowHeight="14.4" x14ac:dyDescent="0.3"/>
  <cols>
    <col min="1" max="1" width="32.44140625" customWidth="1"/>
    <col min="2" max="7" width="15.5546875" customWidth="1"/>
    <col min="8" max="13" width="15.5546875" style="3" customWidth="1"/>
    <col min="14" max="14" width="17" style="3" customWidth="1"/>
    <col min="18" max="18" width="30.109375" customWidth="1"/>
    <col min="19" max="19" width="20.109375" customWidth="1"/>
  </cols>
  <sheetData>
    <row r="2" spans="1:15" ht="18.600000000000001" customHeight="1" x14ac:dyDescent="0.3">
      <c r="A2" s="4"/>
      <c r="B2" s="4"/>
      <c r="C2" s="19" t="s">
        <v>19</v>
      </c>
      <c r="D2" s="19"/>
      <c r="E2" s="19"/>
      <c r="F2" s="19"/>
      <c r="G2" s="19"/>
      <c r="H2" s="19"/>
      <c r="I2" s="19"/>
      <c r="J2" s="2"/>
      <c r="K2" s="2"/>
      <c r="L2" s="2"/>
      <c r="M2" s="2"/>
      <c r="N2" s="2"/>
      <c r="O2" s="2"/>
    </row>
    <row r="3" spans="1:15" ht="26.25" customHeight="1" x14ac:dyDescent="0.3">
      <c r="A3" s="4"/>
      <c r="B3" s="4"/>
      <c r="C3" s="19"/>
      <c r="D3" s="19"/>
      <c r="E3" s="19"/>
      <c r="F3" s="19"/>
      <c r="G3" s="19"/>
      <c r="H3" s="19"/>
      <c r="I3" s="19"/>
      <c r="J3" s="2"/>
      <c r="K3" s="2"/>
      <c r="L3" s="2"/>
      <c r="M3" s="2"/>
      <c r="N3" s="2"/>
      <c r="O3" s="2"/>
    </row>
    <row r="4" spans="1:15" ht="16.2" thickBot="1" x14ac:dyDescent="0.3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15" s="5" customFormat="1" ht="27.75" customHeight="1" thickBot="1" x14ac:dyDescent="0.35">
      <c r="A5" s="15"/>
      <c r="B5" s="16" t="s">
        <v>12</v>
      </c>
      <c r="C5" s="16" t="s">
        <v>10</v>
      </c>
      <c r="D5" s="16" t="s">
        <v>11</v>
      </c>
      <c r="E5" s="16" t="s">
        <v>7</v>
      </c>
      <c r="F5" s="16" t="s">
        <v>8</v>
      </c>
      <c r="G5" s="16" t="s">
        <v>9</v>
      </c>
      <c r="H5" s="16" t="s">
        <v>0</v>
      </c>
      <c r="I5" s="16" t="s">
        <v>1</v>
      </c>
      <c r="J5" s="16" t="s">
        <v>2</v>
      </c>
      <c r="K5" s="16" t="s">
        <v>3</v>
      </c>
      <c r="L5" s="16" t="s">
        <v>4</v>
      </c>
      <c r="M5" s="16" t="s">
        <v>5</v>
      </c>
      <c r="N5" s="17" t="s">
        <v>6</v>
      </c>
    </row>
    <row r="6" spans="1:15" s="5" customFormat="1" ht="27.75" customHeight="1" x14ac:dyDescent="0.3">
      <c r="A6" s="12" t="s">
        <v>13</v>
      </c>
      <c r="B6" s="13">
        <v>2318.346</v>
      </c>
      <c r="C6" s="13">
        <v>1360.741</v>
      </c>
      <c r="D6" s="13">
        <v>1545.539</v>
      </c>
      <c r="E6" s="13">
        <v>1046.3869999999999</v>
      </c>
      <c r="F6" s="13">
        <v>845.83799999999997</v>
      </c>
      <c r="G6" s="13">
        <v>313.517</v>
      </c>
      <c r="H6" s="13">
        <v>499.38</v>
      </c>
      <c r="I6" s="13">
        <v>554.56700000000001</v>
      </c>
      <c r="J6" s="13">
        <v>460.20299999999997</v>
      </c>
      <c r="K6" s="13">
        <v>1156.106</v>
      </c>
      <c r="L6" s="13">
        <v>1523.646</v>
      </c>
      <c r="M6" s="13">
        <v>1273.21</v>
      </c>
      <c r="N6" s="14">
        <v>12897.48</v>
      </c>
    </row>
    <row r="7" spans="1:15" s="5" customFormat="1" ht="27.75" customHeight="1" x14ac:dyDescent="0.3">
      <c r="A7" s="7" t="s">
        <v>15</v>
      </c>
      <c r="B7" s="6">
        <v>2.0822273290000002</v>
      </c>
      <c r="C7" s="6">
        <v>2.325570001</v>
      </c>
      <c r="D7" s="6">
        <v>1.997114139</v>
      </c>
      <c r="E7" s="6">
        <v>2.0214116670000006</v>
      </c>
      <c r="F7" s="6">
        <v>1.941190003</v>
      </c>
      <c r="G7" s="6">
        <v>1.7565399960000001</v>
      </c>
      <c r="H7" s="6">
        <v>1.656466521</v>
      </c>
      <c r="I7" s="6">
        <v>1.6387490779999998</v>
      </c>
      <c r="J7" s="6">
        <v>1.8151899920000001</v>
      </c>
      <c r="K7" s="6">
        <v>1.9373789860000001</v>
      </c>
      <c r="L7" s="6">
        <v>1.9600426669999997</v>
      </c>
      <c r="M7" s="6">
        <v>1.8751899999999999</v>
      </c>
      <c r="N7" s="8"/>
    </row>
    <row r="8" spans="1:15" s="5" customFormat="1" ht="27.75" customHeight="1" thickBot="1" x14ac:dyDescent="0.35">
      <c r="A8" s="9" t="s">
        <v>14</v>
      </c>
      <c r="B8" s="18">
        <v>4827.3233992778341</v>
      </c>
      <c r="C8" s="18">
        <v>3164.4984487307411</v>
      </c>
      <c r="D8" s="18">
        <v>3086.617789275921</v>
      </c>
      <c r="E8" s="18">
        <v>2115.1788899971293</v>
      </c>
      <c r="F8" s="18">
        <v>1641.932269757514</v>
      </c>
      <c r="G8" s="18">
        <v>550.70514992593201</v>
      </c>
      <c r="H8" s="18">
        <v>827.20625125697995</v>
      </c>
      <c r="I8" s="18">
        <v>908.79615993922596</v>
      </c>
      <c r="J8" s="18">
        <v>835.35587988837597</v>
      </c>
      <c r="K8" s="18">
        <v>2239.8154699885163</v>
      </c>
      <c r="L8" s="18">
        <v>2986.4111694038816</v>
      </c>
      <c r="M8" s="18">
        <v>2387.5106599000001</v>
      </c>
      <c r="N8" s="11">
        <v>25571.351537342049</v>
      </c>
    </row>
    <row r="11" spans="1:15" ht="42" customHeight="1" x14ac:dyDescent="0.3">
      <c r="A11" s="20" t="s">
        <v>18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5" ht="42" customHeight="1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5" ht="42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9" spans="13:14" x14ac:dyDescent="0.3">
      <c r="M19"/>
      <c r="N19"/>
    </row>
    <row r="20" spans="13:14" x14ac:dyDescent="0.3">
      <c r="M20"/>
      <c r="N20"/>
    </row>
    <row r="21" spans="13:14" x14ac:dyDescent="0.3">
      <c r="M21"/>
      <c r="N21"/>
    </row>
    <row r="22" spans="13:14" x14ac:dyDescent="0.3">
      <c r="M22"/>
      <c r="N22"/>
    </row>
    <row r="23" spans="13:14" x14ac:dyDescent="0.3">
      <c r="M23"/>
      <c r="N23"/>
    </row>
    <row r="24" spans="13:14" x14ac:dyDescent="0.3">
      <c r="M24"/>
      <c r="N24"/>
    </row>
    <row r="25" spans="13:14" x14ac:dyDescent="0.3">
      <c r="M25"/>
      <c r="N25"/>
    </row>
    <row r="26" spans="13:14" x14ac:dyDescent="0.3">
      <c r="M26"/>
      <c r="N26"/>
    </row>
    <row r="27" spans="13:14" x14ac:dyDescent="0.3">
      <c r="M27"/>
      <c r="N27"/>
    </row>
    <row r="28" spans="13:14" x14ac:dyDescent="0.3">
      <c r="M28"/>
      <c r="N28"/>
    </row>
    <row r="29" spans="13:14" x14ac:dyDescent="0.3">
      <c r="M29"/>
      <c r="N29"/>
    </row>
    <row r="30" spans="13:14" x14ac:dyDescent="0.3">
      <c r="M30"/>
      <c r="N30"/>
    </row>
    <row r="31" spans="13:14" x14ac:dyDescent="0.3">
      <c r="M31"/>
      <c r="N31"/>
    </row>
    <row r="32" spans="13:14" x14ac:dyDescent="0.3">
      <c r="M32"/>
      <c r="N32"/>
    </row>
    <row r="33" spans="13:14" x14ac:dyDescent="0.3">
      <c r="M33"/>
      <c r="N33"/>
    </row>
  </sheetData>
  <mergeCells count="2">
    <mergeCell ref="C2:I3"/>
    <mergeCell ref="A11:N1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2014</vt:lpstr>
      <vt:lpstr>2016</vt:lpstr>
      <vt:lpstr>'2014'!Область_печати</vt:lpstr>
      <vt:lpstr>'2016'!Область_печати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Сергиенко</cp:lastModifiedBy>
  <cp:lastPrinted>2016-03-23T09:36:29Z</cp:lastPrinted>
  <dcterms:created xsi:type="dcterms:W3CDTF">2013-02-28T12:20:57Z</dcterms:created>
  <dcterms:modified xsi:type="dcterms:W3CDTF">2017-02-17T07:41:55Z</dcterms:modified>
</cp:coreProperties>
</file>