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16" yWindow="-12" windowWidth="11448" windowHeight="9696" firstSheet="1" activeTab="1"/>
  </bookViews>
  <sheets>
    <sheet name="2014" sheetId="1" state="hidden" r:id="rId1"/>
    <sheet name="2016" sheetId="2" r:id="rId2"/>
  </sheets>
  <externalReferences>
    <externalReference r:id="rId3"/>
  </externalReferences>
  <definedNames>
    <definedName name="_xlnm.Print_Area" localSheetId="0">'2014'!$A$1:$N$13</definedName>
    <definedName name="_xlnm.Print_Area" localSheetId="1">'2016'!$A$1:$N$15</definedName>
  </definedNames>
  <calcPr calcId="162913"/>
</workbook>
</file>

<file path=xl/calcChain.xml><?xml version="1.0" encoding="utf-8"?>
<calcChain xmlns="http://schemas.openxmlformats.org/spreadsheetml/2006/main">
  <c r="M8" i="1" l="1"/>
  <c r="M7" i="1" s="1"/>
  <c r="L8" i="1"/>
  <c r="L7" i="1" s="1"/>
  <c r="K8" i="1"/>
  <c r="J8" i="1"/>
  <c r="I8" i="1"/>
  <c r="I7" i="1" s="1"/>
  <c r="H8" i="1"/>
  <c r="H7" i="1" s="1"/>
  <c r="G8" i="1"/>
  <c r="G7" i="1" s="1"/>
  <c r="F8" i="1"/>
  <c r="F7" i="1" s="1"/>
  <c r="E8" i="1"/>
  <c r="D8" i="1"/>
  <c r="D7" i="1" s="1"/>
  <c r="E7" i="1"/>
  <c r="J7" i="1"/>
  <c r="K7" i="1"/>
  <c r="C7" i="1"/>
  <c r="C8" i="1"/>
  <c r="B7" i="1"/>
  <c r="B8" i="1"/>
  <c r="N6" i="1" l="1"/>
  <c r="N8" i="1" l="1"/>
</calcChain>
</file>

<file path=xl/sharedStrings.xml><?xml version="1.0" encoding="utf-8"?>
<sst xmlns="http://schemas.openxmlformats.org/spreadsheetml/2006/main" count="61" uniqueCount="35">
  <si>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</si>
  <si>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</si>
  <si>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</si>
  <si>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</si>
  <si>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</si>
  <si>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</si>
  <si>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</si>
  <si>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апрель</t>
  </si>
  <si>
    <t>май</t>
  </si>
  <si>
    <t>июнь</t>
  </si>
  <si>
    <t>февраль</t>
  </si>
  <si>
    <t>март</t>
  </si>
  <si>
    <t>январь</t>
  </si>
  <si>
    <t>Кол-во потерь в тыс. кВт*ч</t>
  </si>
  <si>
    <t>Сумма, тыс. руб (без НДС)</t>
  </si>
  <si>
    <t>Стоимость 1 кВт (без НДС)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</si>
  <si>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№4550 от 01.10.2012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</si>
  <si>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2014 год</t>
  </si>
  <si>
    <t>Размер потерь электрической энергии (фактический) в сетях  МУП "ТРСК Новокузнецкого района" за 2016 год</t>
  </si>
  <si>
    <t>Кол-во потерь в % (фактич.)</t>
  </si>
  <si>
    <t>Кол-во потерь в % (норматив.)</t>
  </si>
  <si>
    <t>12,62%</t>
  </si>
  <si>
    <t>20,72%</t>
  </si>
  <si>
    <t>14,07%</t>
  </si>
  <si>
    <t>16,61%</t>
  </si>
  <si>
    <t>12,92%</t>
  </si>
  <si>
    <t>11,53%</t>
  </si>
  <si>
    <t>5,39%</t>
  </si>
  <si>
    <t>8,64%</t>
  </si>
  <si>
    <t>9,21%</t>
  </si>
  <si>
    <t>7,32%</t>
  </si>
  <si>
    <t>13,75%</t>
  </si>
  <si>
    <t>15,69%</t>
  </si>
  <si>
    <t>13,32%</t>
  </si>
  <si>
    <t>12,43%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</si>
</sst>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3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ownloads/&#1055;&#1086;&#1090;&#1077;&#1088;&#1080;_1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</sheetNames>
    <sheetDataSet>
      <sheetData sheetId="0" refreshError="1">
        <row r="2">
          <cell r="F2">
            <v>3662717.81</v>
          </cell>
        </row>
        <row r="3">
          <cell r="F3">
            <v>3036085.29</v>
          </cell>
        </row>
        <row r="4">
          <cell r="F4">
            <v>2851258.22</v>
          </cell>
        </row>
        <row r="5">
          <cell r="F5">
            <v>1977544.2</v>
          </cell>
        </row>
        <row r="6">
          <cell r="F6">
            <v>1668177.65</v>
          </cell>
        </row>
        <row r="7">
          <cell r="F7">
            <v>1678871.95</v>
          </cell>
        </row>
        <row r="8">
          <cell r="F8">
            <v>242310.6</v>
          </cell>
        </row>
        <row r="9">
          <cell r="F9">
            <v>894404.34</v>
          </cell>
        </row>
        <row r="10">
          <cell r="F10">
            <v>2275039.27</v>
          </cell>
        </row>
        <row r="11">
          <cell r="F11">
            <v>2575662.13</v>
          </cell>
        </row>
        <row r="12">
          <cell r="F12">
            <v>3406256.39</v>
          </cell>
        </row>
        <row r="13">
          <cell r="F13">
            <v>3697489.2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view="pageBreakPreview" zoomScale="80" zoomScaleNormal="100" zoomScaleSheetLayoutView="80" workbookViewId="0">
      <selection activeCell="B8" sqref="B8"/>
    </sheetView>
  </sheetViews>
  <sheetFormatPr defaultRowHeight="14.4" x14ac:dyDescent="0.3"/>
  <cols>
    <col min="1" max="1" width="29.5546875" customWidth="1"/>
    <col min="2" max="7" width="15.5546875" customWidth="1"/>
    <col min="8" max="14" width="15.5546875" style="3" customWidth="1"/>
  </cols>
  <sheetData>
    <row r="2" spans="1:15" ht="18.600000000000001" customHeight="1" x14ac:dyDescent="0.3">
      <c r="A2" s="4"/>
      <c r="B2" s="4"/>
      <c r="C2" s="19" t="s">
        <v>17</v>
      </c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</row>
    <row r="4" spans="1:15" ht="16.2" thickBot="1" x14ac:dyDescent="0.3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5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3">
      <c r="A6" s="12" t="s">
        <v>13</v>
      </c>
      <c r="B6" s="13">
        <v>2442.3431278594026</v>
      </c>
      <c r="C6" s="13">
        <v>2418.2820292895976</v>
      </c>
      <c r="D6" s="13">
        <v>2216.6206522331004</v>
      </c>
      <c r="E6" s="13">
        <v>1482.7166699999998</v>
      </c>
      <c r="F6" s="13">
        <v>1437.2639999999988</v>
      </c>
      <c r="G6" s="13">
        <v>1248.8339999999998</v>
      </c>
      <c r="H6" s="13">
        <v>189.97999999999956</v>
      </c>
      <c r="I6" s="13">
        <v>600.30199999999968</v>
      </c>
      <c r="J6" s="13">
        <v>1384.143</v>
      </c>
      <c r="K6" s="13">
        <v>1521.2169999999987</v>
      </c>
      <c r="L6" s="13">
        <v>1812.5370000000012</v>
      </c>
      <c r="M6" s="13">
        <v>2227.7839999999997</v>
      </c>
      <c r="N6" s="14">
        <f>SUM(B6:M6)</f>
        <v>18982.0234793821</v>
      </c>
    </row>
    <row r="7" spans="1:15" s="5" customFormat="1" ht="27.75" customHeight="1" x14ac:dyDescent="0.3">
      <c r="A7" s="7" t="s">
        <v>15</v>
      </c>
      <c r="B7" s="6">
        <f>B8/B6</f>
        <v>1.2709099342598531</v>
      </c>
      <c r="C7" s="6">
        <f t="shared" ref="C7" si="0">C8/C6</f>
        <v>1.0639592919396006</v>
      </c>
      <c r="D7" s="6">
        <f t="shared" ref="D7" si="1">D8/D6</f>
        <v>1.0900920385224437</v>
      </c>
      <c r="E7" s="6">
        <f t="shared" ref="E7" si="2">E8/E6</f>
        <v>1.130279944349879</v>
      </c>
      <c r="F7" s="6">
        <f t="shared" ref="F7" si="3">F8/F6</f>
        <v>0.9836118297552553</v>
      </c>
      <c r="G7" s="6">
        <f t="shared" ref="G7" si="4">G8/G6</f>
        <v>1.1392809924962413</v>
      </c>
      <c r="H7" s="6">
        <f t="shared" ref="H7" si="5">H8/H6</f>
        <v>1.0808925471191462</v>
      </c>
      <c r="I7" s="6">
        <f t="shared" ref="I7" si="6">I8/I6</f>
        <v>1.262647433560137</v>
      </c>
      <c r="J7" s="6">
        <f t="shared" ref="J7" si="7">J8/J6</f>
        <v>1.3929192152515546</v>
      </c>
      <c r="K7" s="6">
        <f t="shared" ref="K7" si="8">K8/K6</f>
        <v>1.4348804391149681</v>
      </c>
      <c r="L7" s="6">
        <f t="shared" ref="L7" si="9">L8/L6</f>
        <v>1.5926063620368118</v>
      </c>
      <c r="M7" s="6">
        <f t="shared" ref="M7" si="10">M8/M6</f>
        <v>1.4065391544821284</v>
      </c>
      <c r="N7" s="8"/>
    </row>
    <row r="8" spans="1:15" s="5" customFormat="1" ht="27.75" customHeight="1" thickBot="1" x14ac:dyDescent="0.35">
      <c r="A8" s="9" t="s">
        <v>14</v>
      </c>
      <c r="B8" s="10">
        <f>'[1]2014'!$F$2/1000/1.18</f>
        <v>3103.9981440677971</v>
      </c>
      <c r="C8" s="10">
        <f>'[1]2014'!$F$3/1000/1.18</f>
        <v>2572.9536355932205</v>
      </c>
      <c r="D8" s="10">
        <f>'[1]2014'!$F$4/1000/1.18</f>
        <v>2416.3205254237291</v>
      </c>
      <c r="E8" s="10">
        <f>'[1]2014'!$F$5/1000/1.18</f>
        <v>1675.8849152542375</v>
      </c>
      <c r="F8" s="10">
        <f>'[1]2014'!$F$6/1000/1.18</f>
        <v>1413.709872881356</v>
      </c>
      <c r="G8" s="10">
        <f>'[1]2014'!$F$7/1000/1.18</f>
        <v>1422.7728389830509</v>
      </c>
      <c r="H8" s="10">
        <f>'[1]2014'!$F$8/1000/1.18</f>
        <v>205.34796610169491</v>
      </c>
      <c r="I8" s="10">
        <f>'[1]2014'!$F$9/1000/1.18</f>
        <v>757.9697796610169</v>
      </c>
      <c r="J8" s="10">
        <f>'[1]2014'!$F$10/1000/1.18</f>
        <v>1927.9993813559324</v>
      </c>
      <c r="K8" s="10">
        <f>'[1]2014'!$F$11/1000/1.18</f>
        <v>2182.7645169491525</v>
      </c>
      <c r="L8" s="10">
        <f>'[1]2014'!$F$12/1000/1.18</f>
        <v>2886.6579576271188</v>
      </c>
      <c r="M8" s="10">
        <f>'[1]2014'!$F$13/1000/1.18</f>
        <v>3133.4654237288137</v>
      </c>
      <c r="N8" s="11">
        <f>SUM(B8:M8)</f>
        <v>23699.844957627116</v>
      </c>
    </row>
    <row r="11" spans="1:15" x14ac:dyDescent="0.3">
      <c r="A11" s="20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5" ht="25.5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5" ht="43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</sheetData>
  <sheetProtection password="CC21" sheet="1" objects="1" scenarios="1"/>
  <mergeCells count="2">
    <mergeCell ref="C2:I3"/>
    <mergeCell ref="A11:N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tabSelected="1" view="pageBreakPreview" zoomScale="70" zoomScaleNormal="100" zoomScaleSheetLayoutView="70" workbookViewId="0">
      <selection activeCell="P10" sqref="P10"/>
    </sheetView>
  </sheetViews>
  <sheetFormatPr defaultRowHeight="14.4" x14ac:dyDescent="0.3"/>
  <cols>
    <col min="1" max="1" width="39.5546875" customWidth="1"/>
    <col min="2" max="7" width="15.5546875" customWidth="1"/>
    <col min="8" max="13" width="15.5546875" style="3" customWidth="1"/>
    <col min="14" max="14" width="17" style="3" customWidth="1"/>
    <col min="18" max="18" width="30.109375" customWidth="1"/>
    <col min="19" max="19" width="20.109375" customWidth="1"/>
  </cols>
  <sheetData>
    <row r="2" spans="1:15" ht="18.600000000000001" customHeight="1" x14ac:dyDescent="0.3">
      <c r="A2" s="4"/>
      <c r="B2" s="4"/>
      <c r="C2" s="19" t="s">
        <v>18</v>
      </c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</row>
    <row r="4" spans="1:15" ht="16.2" thickBot="1" x14ac:dyDescent="0.3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5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3">
      <c r="A6" s="12" t="s">
        <v>13</v>
      </c>
      <c r="B6" s="13">
        <v>2318.346</v>
      </c>
      <c r="C6" s="13">
        <v>1360.741</v>
      </c>
      <c r="D6" s="13">
        <v>1545.539</v>
      </c>
      <c r="E6" s="13">
        <v>1046.3869999999999</v>
      </c>
      <c r="F6" s="13">
        <v>845.83799999999997</v>
      </c>
      <c r="G6" s="13">
        <v>313.517</v>
      </c>
      <c r="H6" s="13">
        <v>499.38</v>
      </c>
      <c r="I6" s="13">
        <v>554.56700000000001</v>
      </c>
      <c r="J6" s="13">
        <v>460.20299999999997</v>
      </c>
      <c r="K6" s="13">
        <v>1156.106</v>
      </c>
      <c r="L6" s="13">
        <v>1523.646</v>
      </c>
      <c r="M6" s="13">
        <v>1273.21</v>
      </c>
      <c r="N6" s="14">
        <v>12897.48</v>
      </c>
    </row>
    <row r="7" spans="1:15" s="5" customFormat="1" ht="27.75" customHeight="1" x14ac:dyDescent="0.3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5" s="5" customFormat="1" ht="27.75" customHeight="1" x14ac:dyDescent="0.3">
      <c r="A8" s="7" t="s">
        <v>19</v>
      </c>
      <c r="B8" s="18" t="s">
        <v>22</v>
      </c>
      <c r="C8" s="18" t="s">
        <v>23</v>
      </c>
      <c r="D8" s="18" t="s">
        <v>24</v>
      </c>
      <c r="E8" s="18" t="s">
        <v>25</v>
      </c>
      <c r="F8" s="18" t="s">
        <v>26</v>
      </c>
      <c r="G8" s="18" t="s">
        <v>27</v>
      </c>
      <c r="H8" s="18" t="s">
        <v>28</v>
      </c>
      <c r="I8" s="18" t="s">
        <v>29</v>
      </c>
      <c r="J8" s="18" t="s">
        <v>30</v>
      </c>
      <c r="K8" s="18" t="s">
        <v>31</v>
      </c>
      <c r="L8" s="18" t="s">
        <v>32</v>
      </c>
      <c r="M8" s="18" t="s">
        <v>33</v>
      </c>
      <c r="N8" s="22" t="s">
        <v>34</v>
      </c>
    </row>
    <row r="9" spans="1:15" s="5" customFormat="1" ht="27.75" customHeight="1" thickBot="1" x14ac:dyDescent="0.35">
      <c r="A9" s="9" t="s">
        <v>20</v>
      </c>
      <c r="B9" s="23" t="s">
        <v>21</v>
      </c>
      <c r="C9" s="23" t="s">
        <v>21</v>
      </c>
      <c r="D9" s="23" t="s">
        <v>21</v>
      </c>
      <c r="E9" s="23" t="s">
        <v>21</v>
      </c>
      <c r="F9" s="23" t="s">
        <v>21</v>
      </c>
      <c r="G9" s="23" t="s">
        <v>21</v>
      </c>
      <c r="H9" s="23" t="s">
        <v>21</v>
      </c>
      <c r="I9" s="23" t="s">
        <v>21</v>
      </c>
      <c r="J9" s="23" t="s">
        <v>21</v>
      </c>
      <c r="K9" s="23" t="s">
        <v>21</v>
      </c>
      <c r="L9" s="23" t="s">
        <v>21</v>
      </c>
      <c r="M9" s="23" t="s">
        <v>21</v>
      </c>
      <c r="N9" s="24" t="s">
        <v>21</v>
      </c>
    </row>
    <row r="12" spans="1:15" ht="42" customHeight="1" x14ac:dyDescent="0.3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5" ht="42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ht="42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20" spans="13:14" x14ac:dyDescent="0.3">
      <c r="M20"/>
      <c r="N20"/>
    </row>
    <row r="21" spans="13:14" x14ac:dyDescent="0.3">
      <c r="M21"/>
      <c r="N21"/>
    </row>
    <row r="22" spans="13:14" x14ac:dyDescent="0.3">
      <c r="M22"/>
      <c r="N22"/>
    </row>
    <row r="23" spans="13:14" x14ac:dyDescent="0.3">
      <c r="M23"/>
      <c r="N23"/>
    </row>
    <row r="24" spans="13:14" x14ac:dyDescent="0.3">
      <c r="M24"/>
      <c r="N24"/>
    </row>
    <row r="25" spans="13:14" x14ac:dyDescent="0.3">
      <c r="M25"/>
      <c r="N25"/>
    </row>
    <row r="26" spans="13:14" x14ac:dyDescent="0.3">
      <c r="M26"/>
      <c r="N26"/>
    </row>
    <row r="27" spans="13:14" x14ac:dyDescent="0.3">
      <c r="M27"/>
      <c r="N27"/>
    </row>
    <row r="28" spans="13:14" x14ac:dyDescent="0.3">
      <c r="M28"/>
      <c r="N28"/>
    </row>
    <row r="29" spans="13:14" x14ac:dyDescent="0.3">
      <c r="M29"/>
      <c r="N29"/>
    </row>
    <row r="30" spans="13:14" x14ac:dyDescent="0.3">
      <c r="M30"/>
      <c r="N30"/>
    </row>
    <row r="31" spans="13:14" x14ac:dyDescent="0.3">
      <c r="M31"/>
      <c r="N31"/>
    </row>
    <row r="32" spans="13:14" x14ac:dyDescent="0.3">
      <c r="M32"/>
      <c r="N32"/>
    </row>
    <row r="33" spans="13:14" x14ac:dyDescent="0.3">
      <c r="M33"/>
      <c r="N33"/>
    </row>
    <row r="34" spans="13:14" x14ac:dyDescent="0.3">
      <c r="M34"/>
      <c r="N34"/>
    </row>
  </sheetData>
  <mergeCells count="2">
    <mergeCell ref="C2:I3"/>
    <mergeCell ref="A12:N1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2016</vt:lpstr>
      <vt:lpstr>'2014'!Область_печати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Сергиенко</cp:lastModifiedBy>
  <cp:lastPrinted>2016-03-23T09:36:29Z</cp:lastPrinted>
  <dcterms:created xsi:type="dcterms:W3CDTF">2013-02-28T12:20:57Z</dcterms:created>
  <dcterms:modified xsi:type="dcterms:W3CDTF">2017-04-17T20:10:48Z</dcterms:modified>
</cp:coreProperties>
</file>