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2"/>
  </bookViews>
  <sheets>
    <sheet name="1 кв 2017" sheetId="1" r:id="rId1"/>
    <sheet name="6 мес." sheetId="2" r:id="rId2"/>
    <sheet name="9 мес." sheetId="3" r:id="rId3"/>
  </sheets>
  <calcPr calcId="152511"/>
</workbook>
</file>

<file path=xl/calcChain.xml><?xml version="1.0" encoding="utf-8"?>
<calcChain xmlns="http://schemas.openxmlformats.org/spreadsheetml/2006/main">
  <c r="H60" i="3" l="1"/>
  <c r="I60" i="3"/>
  <c r="H70" i="3"/>
  <c r="I70" i="3"/>
  <c r="H6" i="3"/>
  <c r="I6" i="3"/>
  <c r="H86" i="3"/>
  <c r="I86" i="3"/>
  <c r="H96" i="3"/>
  <c r="I96" i="3"/>
  <c r="H83" i="3"/>
  <c r="H74" i="3"/>
  <c r="I74" i="3"/>
  <c r="H20" i="3"/>
  <c r="I20" i="3"/>
  <c r="H87" i="3"/>
  <c r="I87" i="3"/>
  <c r="H79" i="3" l="1"/>
  <c r="I79" i="3"/>
  <c r="H88" i="3"/>
  <c r="I88" i="3"/>
  <c r="H12" i="3"/>
  <c r="I12" i="3"/>
  <c r="H97" i="3"/>
  <c r="I95" i="3"/>
  <c r="H95" i="3"/>
  <c r="I84" i="3"/>
  <c r="H84" i="3"/>
  <c r="I82" i="3"/>
  <c r="H82" i="3"/>
  <c r="I76" i="3"/>
  <c r="H76" i="3"/>
  <c r="I66" i="3"/>
  <c r="H66" i="3"/>
  <c r="I41" i="3"/>
  <c r="H41" i="3"/>
  <c r="I31" i="3"/>
  <c r="H31" i="3"/>
  <c r="I19" i="3"/>
  <c r="H19" i="3"/>
  <c r="I15" i="3"/>
  <c r="H15" i="3"/>
  <c r="I5" i="3"/>
  <c r="H5" i="3"/>
  <c r="H84" i="2" l="1"/>
  <c r="I84" i="2"/>
  <c r="H12" i="2"/>
  <c r="I12" i="2"/>
  <c r="H74" i="2" l="1"/>
  <c r="I74" i="2"/>
  <c r="H79" i="2"/>
  <c r="I79" i="2"/>
  <c r="H83" i="2"/>
  <c r="I83" i="2"/>
  <c r="H96" i="2"/>
  <c r="I96" i="2"/>
  <c r="H63" i="2"/>
  <c r="I63" i="2"/>
  <c r="H19" i="2"/>
  <c r="I19" i="2"/>
  <c r="H66" i="2"/>
  <c r="I66" i="2"/>
  <c r="H95" i="2"/>
  <c r="I95" i="2"/>
  <c r="H97" i="2" l="1"/>
  <c r="I88" i="2"/>
  <c r="H88" i="2"/>
  <c r="I87" i="2"/>
  <c r="H87" i="2"/>
  <c r="I86" i="2"/>
  <c r="H86" i="2"/>
  <c r="I82" i="2"/>
  <c r="H82" i="2"/>
  <c r="I76" i="2"/>
  <c r="H76" i="2"/>
  <c r="I70" i="2"/>
  <c r="H70" i="2"/>
  <c r="I60" i="2"/>
  <c r="H60" i="2"/>
  <c r="I41" i="2"/>
  <c r="H41" i="2"/>
  <c r="I31" i="2"/>
  <c r="H31" i="2"/>
  <c r="I15" i="2"/>
  <c r="H15" i="2"/>
  <c r="I5" i="2"/>
  <c r="H5" i="2"/>
  <c r="H70" i="1" l="1"/>
  <c r="I70" i="1"/>
  <c r="H87" i="1"/>
  <c r="I87" i="1"/>
  <c r="H82" i="1" l="1"/>
  <c r="I82" i="1"/>
  <c r="H97" i="1" l="1"/>
  <c r="I96" i="1"/>
  <c r="H96" i="1"/>
  <c r="I88" i="1"/>
  <c r="H88" i="1"/>
  <c r="I86" i="1"/>
  <c r="H86" i="1"/>
  <c r="I83" i="1"/>
  <c r="H83" i="1"/>
  <c r="I79" i="1"/>
  <c r="H79" i="1"/>
  <c r="I76" i="1"/>
  <c r="H76" i="1"/>
  <c r="I60" i="1"/>
  <c r="H60" i="1"/>
  <c r="I41" i="1"/>
  <c r="H41" i="1"/>
  <c r="I31" i="1"/>
  <c r="H31" i="1"/>
  <c r="I15" i="1"/>
  <c r="H15" i="1"/>
  <c r="I12" i="1"/>
  <c r="H12" i="1"/>
  <c r="I5" i="1"/>
  <c r="H5" i="1"/>
</calcChain>
</file>

<file path=xl/sharedStrings.xml><?xml version="1.0" encoding="utf-8"?>
<sst xmlns="http://schemas.openxmlformats.org/spreadsheetml/2006/main" count="1809" uniqueCount="336">
  <si>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</si>
  <si>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</si>
  <si>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</si>
  <si>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</si>
  <si>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</si>
  <si>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</si>
  <si>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</si>
  <si>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</si>
  <si>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</si>
  <si>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</si>
  <si>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</si>
  <si>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</si>
  <si>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</si>
  <si>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</si>
  <si>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</si>
  <si>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</si>
  <si>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</si>
  <si>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</si>
  <si>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</si>
  <si>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</si>
  <si>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</si>
  <si>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</si>
  <si>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</si>
  <si>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</si>
  <si>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</si>
  <si>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</si>
  <si>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</si>
  <si>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</si>
  <si>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</si>
  <si>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</si>
  <si>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</si>
  <si>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</si>
  <si>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</si>
  <si>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</si>
  <si>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</si>
  <si>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</si>
  <si>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</si>
  <si>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</si>
  <si>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</si>
  <si>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</si>
  <si>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</si>
  <si>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</si>
  <si>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</si>
  <si>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</si>
  <si>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</si>
  <si>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</si>
  <si>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</si>
  <si>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</si>
  <si>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</si>
  <si>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</si>
  <si>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</si>
  <si>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</si>
  <si>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</si>
  <si>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</si>
  <si>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</si>
  <si>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</si>
  <si>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</si>
  <si>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</si>
  <si>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</si>
  <si>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</si>
  <si>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</si>
  <si>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</si>
  <si>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</si>
  <si>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</si>
  <si>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</si>
  <si>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</si>
  <si>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</si>
  <si>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</si>
  <si>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</si>
  <si>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</si>
  <si>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</si>
  <si>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</si>
  <si>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</si>
  <si>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</si>
  <si>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</si>
  <si>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</si>
  <si>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</si>
  <si>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</si>
  <si>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</si>
  <si>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</si>
  <si>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</si>
  <si>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</si>
  <si>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</si>
  <si>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</si>
  <si>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</si>
  <si>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</si>
  <si>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</si>
  <si>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</si>
  <si>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</si>
  <si>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</si>
  <si>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</si>
  <si>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</si>
  <si>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</si>
  <si>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</si>
  <si>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</si>
  <si>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</si>
  <si>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</si>
  <si>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</si>
  <si>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</si>
  <si>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</si>
  <si>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</si>
  <si>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</si>
  <si>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</si>
  <si>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</si>
  <si>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</si>
  <si>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</si>
  <si>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</si>
  <si>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</si>
  <si>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</si>
  <si>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</si>
  <si>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</si>
  <si>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</si>
  <si>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</si>
  <si>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</si>
  <si>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</si>
  <si>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</si>
  <si>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</si>
  <si>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</si>
  <si>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</si>
  <si>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</si>
  <si>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</si>
  <si>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</si>
  <si>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</si>
  <si>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</si>
  <si>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</si>
  <si>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</si>
  <si>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</si>
  <si>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</si>
  <si>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</si>
  <si>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</si>
  <si>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</si>
  <si>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</si>
  <si>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</si>
  <si>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</si>
  <si>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</si>
  <si>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</si>
  <si>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</si>
  <si>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</si>
  <si>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</si>
  <si>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</si>
  <si>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</si>
  <si>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</si>
  <si>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</si>
  <si>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</si>
  <si>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</si>
  <si>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</si>
  <si>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</si>
  <si>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</si>
  <si>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</si>
  <si>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</si>
  <si>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</si>
  <si>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</si>
  <si>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</si>
  <si>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</si>
  <si>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</si>
  <si>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</si>
  <si>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</si>
  <si>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</si>
  <si>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</si>
  <si>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</si>
  <si>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</si>
  <si>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</si>
  <si>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</si>
  <si>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</si>
  <si>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</si>
  <si>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</si>
  <si>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</si>
  <si>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</si>
  <si>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</si>
  <si>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</si>
  <si>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</si>
  <si>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</si>
  <si>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</si>
  <si>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</si>
  <si>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</si>
  <si>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</si>
  <si>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</si>
  <si>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</si>
  <si>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</si>
  <si>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</si>
  <si>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</si>
  <si>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</si>
  <si>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</si>
  <si>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</si>
  <si>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</si>
  <si>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</si>
  <si>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</si>
  <si>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</si>
  <si>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</si>
  <si>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</si>
  <si>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</si>
  <si>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</si>
  <si>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</si>
  <si>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</si>
  <si>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</si>
  <si>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</si>
  <si>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</si>
  <si>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</si>
  <si>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</si>
  <si>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</si>
  <si>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</si>
  <si>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</si>
  <si>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</si>
  <si>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</si>
  <si>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</si>
  <si>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</si>
  <si>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</si>
  <si>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</si>
  <si>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</si>
  <si>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</si>
  <si>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</si>
  <si>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</si>
  <si>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</si>
  <si>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</si>
  <si>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</si>
  <si>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п. Ленинский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</si>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</sst>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18"/>
  <sheetViews>
    <sheetView workbookViewId="0">
      <selection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</f>
        <v>66.099999999999994</v>
      </c>
      <c r="I79" s="3">
        <f>186.4-15-15</f>
        <v>156.4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4" t="s">
        <v>254</v>
      </c>
      <c r="C92" s="4" t="s">
        <v>234</v>
      </c>
      <c r="D92" s="4" t="s">
        <v>263</v>
      </c>
      <c r="E92" s="4" t="s">
        <v>264</v>
      </c>
      <c r="F92" s="7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49" workbookViewId="0">
      <selection activeCell="A49" sqref="A1:XFD1048576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</f>
        <v>201.7</v>
      </c>
      <c r="I12" s="3">
        <f>50.8-15-15</f>
        <v>20.799999999999997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1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f>2.1+15</f>
        <v>17.100000000000001</v>
      </c>
      <c r="I63" s="3">
        <f>20.1-15</f>
        <v>5.1000000000000014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</f>
        <v>215</v>
      </c>
      <c r="I66" s="3">
        <f>690-15</f>
        <v>675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</f>
        <v>179.5</v>
      </c>
      <c r="I70" s="3">
        <f>73-15-15</f>
        <v>43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</f>
        <v>25</v>
      </c>
      <c r="I74" s="3">
        <f>89-15-10</f>
        <v>64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</f>
        <v>86.1</v>
      </c>
      <c r="I79" s="3">
        <f>186.4-15-15-10-10</f>
        <v>136.4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</f>
        <v>202.6</v>
      </c>
      <c r="I83" s="3">
        <f>54.9-15-15-5</f>
        <v>19.899999999999999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</f>
        <v>316.10000000000002</v>
      </c>
      <c r="I87" s="3">
        <f>66.9-12-15</f>
        <v>39.900000000000006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0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</f>
        <v>117.9</v>
      </c>
      <c r="I96" s="3">
        <f>134.6-15-15</f>
        <v>104.6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58" workbookViewId="0">
      <selection activeCell="M71" sqref="L70:M71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f>326+15</f>
        <v>341</v>
      </c>
      <c r="I6" s="3">
        <f>30-15</f>
        <v>15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171.7+15+15+15</f>
        <v>216.7</v>
      </c>
      <c r="I12" s="3">
        <f>50.8-15-15-15</f>
        <v>5.7999999999999972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f>377.6+15</f>
        <v>392.6</v>
      </c>
      <c r="I19" s="3">
        <f>183.1-15</f>
        <v>168.1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f>47.9+5</f>
        <v>52.9</v>
      </c>
      <c r="I20" s="3">
        <f>41.1-5</f>
        <v>36.1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222.5</v>
      </c>
      <c r="I26" s="3">
        <v>0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11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96.2+20+5+15</f>
        <v>136.19999999999999</v>
      </c>
      <c r="I60" s="3">
        <f>259.8-20-5-15</f>
        <v>219.8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22.25</v>
      </c>
      <c r="I63" s="3">
        <v>0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f>200+15</f>
        <v>215</v>
      </c>
      <c r="I66" s="3">
        <f>690-15</f>
        <v>675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149.5+15+15+15+15</f>
        <v>209.5</v>
      </c>
      <c r="I70" s="3">
        <f>73-15-15-15-15</f>
        <v>13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215</v>
      </c>
      <c r="C74" s="4" t="s">
        <v>140</v>
      </c>
      <c r="D74" s="4" t="s">
        <v>205</v>
      </c>
      <c r="E74" s="4" t="s">
        <v>216</v>
      </c>
      <c r="F74" s="4" t="s">
        <v>217</v>
      </c>
      <c r="G74" s="3">
        <v>100</v>
      </c>
      <c r="H74" s="3">
        <f>15+10+15</f>
        <v>40</v>
      </c>
      <c r="I74" s="3">
        <f>89-15-10-15</f>
        <v>49</v>
      </c>
    </row>
    <row r="75" spans="1:9" x14ac:dyDescent="0.25">
      <c r="A75" s="3">
        <v>73</v>
      </c>
      <c r="B75" s="4" t="s">
        <v>218</v>
      </c>
      <c r="C75" s="4" t="s">
        <v>219</v>
      </c>
      <c r="D75" s="4" t="s">
        <v>220</v>
      </c>
      <c r="E75" s="4" t="s">
        <v>221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222</v>
      </c>
      <c r="C76" s="4" t="s">
        <v>219</v>
      </c>
      <c r="D76" s="4" t="s">
        <v>220</v>
      </c>
      <c r="E76" s="4" t="s">
        <v>223</v>
      </c>
      <c r="F76" s="4" t="s">
        <v>224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225</v>
      </c>
      <c r="C77" s="4" t="s">
        <v>219</v>
      </c>
      <c r="D77" s="4" t="s">
        <v>220</v>
      </c>
      <c r="E77" s="4" t="s">
        <v>226</v>
      </c>
      <c r="F77" s="4" t="s">
        <v>227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228</v>
      </c>
      <c r="C78" s="4" t="s">
        <v>140</v>
      </c>
      <c r="D78" s="4" t="s">
        <v>145</v>
      </c>
      <c r="E78" s="4" t="s">
        <v>229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230</v>
      </c>
      <c r="C79" s="4" t="s">
        <v>219</v>
      </c>
      <c r="D79" s="4" t="s">
        <v>220</v>
      </c>
      <c r="E79" s="4" t="s">
        <v>231</v>
      </c>
      <c r="F79" s="4" t="s">
        <v>232</v>
      </c>
      <c r="G79" s="3">
        <v>250</v>
      </c>
      <c r="H79" s="3">
        <f>36.1+15+15+10+10+15+15+15+15</f>
        <v>146.1</v>
      </c>
      <c r="I79" s="3">
        <f>186.4-15-15-10-10-15-15-15-15</f>
        <v>76.400000000000006</v>
      </c>
    </row>
    <row r="80" spans="1:9" x14ac:dyDescent="0.25">
      <c r="A80" s="3">
        <v>78</v>
      </c>
      <c r="B80" s="4" t="s">
        <v>233</v>
      </c>
      <c r="C80" s="4" t="s">
        <v>234</v>
      </c>
      <c r="D80" s="4" t="s">
        <v>235</v>
      </c>
      <c r="E80" s="4" t="s">
        <v>236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233</v>
      </c>
      <c r="C81" s="4" t="s">
        <v>234</v>
      </c>
      <c r="D81" s="4" t="s">
        <v>235</v>
      </c>
      <c r="E81" s="4" t="s">
        <v>237</v>
      </c>
      <c r="F81" s="4" t="s">
        <v>238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233</v>
      </c>
      <c r="C82" s="4" t="s">
        <v>234</v>
      </c>
      <c r="D82" s="4" t="s">
        <v>235</v>
      </c>
      <c r="E82" s="4" t="s">
        <v>239</v>
      </c>
      <c r="F82" s="4" t="s">
        <v>240</v>
      </c>
      <c r="G82" s="3">
        <v>250</v>
      </c>
      <c r="H82" s="3">
        <f>136.4+12</f>
        <v>148.4</v>
      </c>
      <c r="I82" s="3">
        <f>86.1-12</f>
        <v>74.099999999999994</v>
      </c>
    </row>
    <row r="83" spans="1:9" x14ac:dyDescent="0.25">
      <c r="A83" s="3">
        <v>81</v>
      </c>
      <c r="B83" s="4" t="s">
        <v>233</v>
      </c>
      <c r="C83" s="4" t="s">
        <v>234</v>
      </c>
      <c r="D83" s="4" t="s">
        <v>235</v>
      </c>
      <c r="E83" s="4" t="s">
        <v>241</v>
      </c>
      <c r="F83" s="4" t="s">
        <v>16</v>
      </c>
      <c r="G83" s="3">
        <v>250</v>
      </c>
      <c r="H83" s="3">
        <f>167.6+15+15+5+15+4.9</f>
        <v>222.5</v>
      </c>
      <c r="I83" s="3">
        <v>0</v>
      </c>
    </row>
    <row r="84" spans="1:9" x14ac:dyDescent="0.25">
      <c r="A84" s="3">
        <v>82</v>
      </c>
      <c r="B84" s="4" t="s">
        <v>242</v>
      </c>
      <c r="C84" s="4" t="s">
        <v>234</v>
      </c>
      <c r="D84" s="4" t="s">
        <v>235</v>
      </c>
      <c r="E84" s="4" t="s">
        <v>243</v>
      </c>
      <c r="F84" s="4" t="s">
        <v>16</v>
      </c>
      <c r="G84" s="3">
        <v>250</v>
      </c>
      <c r="H84" s="3">
        <f>190.6+15</f>
        <v>205.6</v>
      </c>
      <c r="I84" s="3">
        <f>31.9-15</f>
        <v>16.899999999999999</v>
      </c>
    </row>
    <row r="85" spans="1:9" x14ac:dyDescent="0.25">
      <c r="A85" s="3">
        <v>83</v>
      </c>
      <c r="B85" s="4" t="s">
        <v>244</v>
      </c>
      <c r="C85" s="4" t="s">
        <v>234</v>
      </c>
      <c r="D85" s="4" t="s">
        <v>235</v>
      </c>
      <c r="E85" s="4" t="s">
        <v>245</v>
      </c>
      <c r="F85" s="4" t="s">
        <v>246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244</v>
      </c>
      <c r="C86" s="4" t="s">
        <v>234</v>
      </c>
      <c r="D86" s="4" t="s">
        <v>235</v>
      </c>
      <c r="E86" s="4" t="s">
        <v>247</v>
      </c>
      <c r="F86" s="4" t="s">
        <v>248</v>
      </c>
      <c r="G86" s="3">
        <v>180</v>
      </c>
      <c r="H86" s="3">
        <f>112.1+15+10</f>
        <v>137.1</v>
      </c>
      <c r="I86" s="3">
        <f>48.1-15-10</f>
        <v>23.1</v>
      </c>
    </row>
    <row r="87" spans="1:9" x14ac:dyDescent="0.25">
      <c r="A87" s="3">
        <v>85</v>
      </c>
      <c r="B87" s="4" t="s">
        <v>249</v>
      </c>
      <c r="C87" s="4" t="s">
        <v>234</v>
      </c>
      <c r="D87" s="4" t="s">
        <v>235</v>
      </c>
      <c r="E87" s="4" t="s">
        <v>250</v>
      </c>
      <c r="F87" s="4" t="s">
        <v>251</v>
      </c>
      <c r="G87" s="3">
        <v>400</v>
      </c>
      <c r="H87" s="3">
        <f>289.1+12+15+10</f>
        <v>326.10000000000002</v>
      </c>
      <c r="I87" s="3">
        <f>66.9-12-15-10</f>
        <v>29.900000000000006</v>
      </c>
    </row>
    <row r="88" spans="1:9" x14ac:dyDescent="0.25">
      <c r="A88" s="3">
        <v>86</v>
      </c>
      <c r="B88" s="4" t="s">
        <v>252</v>
      </c>
      <c r="C88" s="4" t="s">
        <v>234</v>
      </c>
      <c r="D88" s="4" t="s">
        <v>235</v>
      </c>
      <c r="E88" s="4" t="s">
        <v>253</v>
      </c>
      <c r="F88" s="4" t="s">
        <v>16</v>
      </c>
      <c r="G88" s="3">
        <v>250</v>
      </c>
      <c r="H88" s="3">
        <f>69.4+15+15</f>
        <v>99.4</v>
      </c>
      <c r="I88" s="3">
        <f>153.1-15-15</f>
        <v>123.1</v>
      </c>
    </row>
    <row r="89" spans="1:9" x14ac:dyDescent="0.25">
      <c r="A89" s="3">
        <v>87</v>
      </c>
      <c r="B89" s="4" t="s">
        <v>254</v>
      </c>
      <c r="C89" s="4" t="s">
        <v>234</v>
      </c>
      <c r="D89" s="4" t="s">
        <v>255</v>
      </c>
      <c r="E89" s="4" t="s">
        <v>256</v>
      </c>
      <c r="F89" s="4" t="s">
        <v>257</v>
      </c>
      <c r="G89" s="3" t="s">
        <v>258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254</v>
      </c>
      <c r="C90" s="4" t="s">
        <v>234</v>
      </c>
      <c r="D90" s="4" t="s">
        <v>255</v>
      </c>
      <c r="E90" s="4" t="s">
        <v>259</v>
      </c>
      <c r="F90" s="4" t="s">
        <v>260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254</v>
      </c>
      <c r="C91" s="4" t="s">
        <v>234</v>
      </c>
      <c r="D91" s="4" t="s">
        <v>255</v>
      </c>
      <c r="E91" s="4" t="s">
        <v>261</v>
      </c>
      <c r="F91" s="4" t="s">
        <v>262</v>
      </c>
      <c r="G91" s="3" t="s">
        <v>258</v>
      </c>
      <c r="H91" s="3">
        <v>445</v>
      </c>
      <c r="I91" s="3">
        <v>0</v>
      </c>
    </row>
    <row r="92" spans="1:9" ht="31.5" x14ac:dyDescent="0.25">
      <c r="A92" s="3">
        <v>90</v>
      </c>
      <c r="B92" s="5" t="s">
        <v>254</v>
      </c>
      <c r="C92" s="5" t="s">
        <v>234</v>
      </c>
      <c r="D92" s="5" t="s">
        <v>263</v>
      </c>
      <c r="E92" s="5" t="s">
        <v>264</v>
      </c>
      <c r="F92" s="10" t="s">
        <v>265</v>
      </c>
      <c r="G92" s="8" t="s">
        <v>266</v>
      </c>
      <c r="H92" s="9">
        <v>222.5</v>
      </c>
      <c r="I92" s="9">
        <v>0</v>
      </c>
    </row>
    <row r="93" spans="1:9" x14ac:dyDescent="0.25">
      <c r="A93" s="3">
        <v>91</v>
      </c>
      <c r="B93" s="4" t="s">
        <v>254</v>
      </c>
      <c r="C93" s="4" t="s">
        <v>234</v>
      </c>
      <c r="D93" s="4" t="s">
        <v>263</v>
      </c>
      <c r="E93" s="4" t="s">
        <v>267</v>
      </c>
      <c r="F93" s="4" t="s">
        <v>268</v>
      </c>
      <c r="G93" s="3" t="s">
        <v>258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254</v>
      </c>
      <c r="C94" s="4" t="s">
        <v>234</v>
      </c>
      <c r="D94" s="4" t="s">
        <v>255</v>
      </c>
      <c r="E94" s="4" t="s">
        <v>269</v>
      </c>
      <c r="F94" s="4" t="s">
        <v>270</v>
      </c>
      <c r="G94" s="3" t="s">
        <v>271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254</v>
      </c>
      <c r="C95" s="4" t="s">
        <v>234</v>
      </c>
      <c r="D95" s="4" t="s">
        <v>255</v>
      </c>
      <c r="E95" s="4" t="s">
        <v>272</v>
      </c>
      <c r="F95" s="4" t="s">
        <v>273</v>
      </c>
      <c r="G95" s="3" t="s">
        <v>271</v>
      </c>
      <c r="H95" s="3">
        <f>223.4+15</f>
        <v>238.4</v>
      </c>
      <c r="I95" s="3">
        <f>488.6-15</f>
        <v>473.6</v>
      </c>
    </row>
    <row r="96" spans="1:9" x14ac:dyDescent="0.25">
      <c r="A96" s="3">
        <v>94</v>
      </c>
      <c r="B96" s="4" t="s">
        <v>254</v>
      </c>
      <c r="C96" s="4" t="s">
        <v>234</v>
      </c>
      <c r="D96" s="4" t="s">
        <v>274</v>
      </c>
      <c r="E96" s="4" t="s">
        <v>275</v>
      </c>
      <c r="F96" s="4" t="s">
        <v>276</v>
      </c>
      <c r="G96" s="3">
        <v>250</v>
      </c>
      <c r="H96" s="3">
        <f>87.9+15+15+15+5+5+5+5+5+5+5</f>
        <v>167.9</v>
      </c>
      <c r="I96" s="3">
        <f>134.6-15-15-15-5-5-5-5-5-5-5</f>
        <v>54.599999999999994</v>
      </c>
    </row>
    <row r="97" spans="1:9" x14ac:dyDescent="0.25">
      <c r="A97" s="3">
        <v>95</v>
      </c>
      <c r="B97" s="4" t="s">
        <v>277</v>
      </c>
      <c r="C97" s="4" t="s">
        <v>234</v>
      </c>
      <c r="D97" s="4" t="s">
        <v>278</v>
      </c>
      <c r="E97" s="4" t="s">
        <v>279</v>
      </c>
      <c r="F97" s="4" t="s">
        <v>277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280</v>
      </c>
      <c r="C98" s="4" t="s">
        <v>140</v>
      </c>
      <c r="D98" s="4" t="s">
        <v>281</v>
      </c>
      <c r="E98" s="4" t="s">
        <v>282</v>
      </c>
      <c r="F98" s="4" t="s">
        <v>283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280</v>
      </c>
      <c r="C99" s="4" t="s">
        <v>140</v>
      </c>
      <c r="D99" s="4" t="s">
        <v>211</v>
      </c>
      <c r="E99" s="4" t="s">
        <v>284</v>
      </c>
      <c r="F99" s="4" t="s">
        <v>285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286</v>
      </c>
      <c r="C100" s="4" t="s">
        <v>287</v>
      </c>
      <c r="D100" s="4" t="s">
        <v>288</v>
      </c>
      <c r="E100" s="4" t="s">
        <v>289</v>
      </c>
      <c r="F100" s="4" t="s">
        <v>290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291</v>
      </c>
      <c r="C101" s="4" t="s">
        <v>100</v>
      </c>
      <c r="D101" s="4" t="s">
        <v>101</v>
      </c>
      <c r="E101" s="4" t="s">
        <v>292</v>
      </c>
      <c r="F101" s="4" t="s">
        <v>293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286</v>
      </c>
      <c r="C102" s="4" t="s">
        <v>287</v>
      </c>
      <c r="D102" s="4" t="s">
        <v>288</v>
      </c>
      <c r="E102" s="4" t="s">
        <v>294</v>
      </c>
      <c r="F102" s="4" t="s">
        <v>286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295</v>
      </c>
      <c r="C103" s="4" t="s">
        <v>296</v>
      </c>
      <c r="D103" s="4" t="s">
        <v>297</v>
      </c>
      <c r="E103" s="4" t="s">
        <v>298</v>
      </c>
      <c r="F103" s="4" t="s">
        <v>299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295</v>
      </c>
      <c r="C104" s="4" t="s">
        <v>296</v>
      </c>
      <c r="D104" s="4" t="s">
        <v>297</v>
      </c>
      <c r="E104" s="4" t="s">
        <v>300</v>
      </c>
      <c r="F104" s="4" t="s">
        <v>301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295</v>
      </c>
      <c r="C105" s="4" t="s">
        <v>95</v>
      </c>
      <c r="D105" s="4" t="s">
        <v>302</v>
      </c>
      <c r="E105" s="4" t="s">
        <v>303</v>
      </c>
      <c r="F105" s="4" t="s">
        <v>304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295</v>
      </c>
      <c r="C106" s="4" t="s">
        <v>296</v>
      </c>
      <c r="D106" s="4" t="s">
        <v>297</v>
      </c>
      <c r="E106" s="4" t="s">
        <v>305</v>
      </c>
      <c r="F106" s="4" t="s">
        <v>306</v>
      </c>
      <c r="G106" s="3" t="s">
        <v>307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308</v>
      </c>
      <c r="C107" s="4" t="s">
        <v>52</v>
      </c>
      <c r="D107" s="4" t="s">
        <v>53</v>
      </c>
      <c r="E107" s="4" t="s">
        <v>309</v>
      </c>
      <c r="F107" s="4" t="s">
        <v>308</v>
      </c>
      <c r="G107" s="3">
        <v>63</v>
      </c>
      <c r="H107" s="3">
        <v>56.1</v>
      </c>
      <c r="I107" s="3">
        <v>0</v>
      </c>
    </row>
    <row r="108" spans="1:9" x14ac:dyDescent="0.25">
      <c r="A108" s="3">
        <v>106</v>
      </c>
      <c r="B108" s="4" t="s">
        <v>310</v>
      </c>
      <c r="C108" s="4" t="s">
        <v>111</v>
      </c>
      <c r="D108" s="4" t="s">
        <v>112</v>
      </c>
      <c r="E108" s="4" t="s">
        <v>311</v>
      </c>
      <c r="F108" s="4" t="s">
        <v>312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313</v>
      </c>
      <c r="C109" s="4" t="s">
        <v>111</v>
      </c>
      <c r="D109" s="4" t="s">
        <v>12</v>
      </c>
      <c r="E109" s="4" t="s">
        <v>314</v>
      </c>
      <c r="F109" s="4" t="s">
        <v>313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313</v>
      </c>
      <c r="C110" s="4" t="s">
        <v>111</v>
      </c>
      <c r="D110" s="4" t="s">
        <v>12</v>
      </c>
      <c r="E110" s="4" t="s">
        <v>315</v>
      </c>
      <c r="F110" s="4" t="s">
        <v>313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316</v>
      </c>
      <c r="C111" s="4" t="s">
        <v>317</v>
      </c>
      <c r="D111" s="4" t="s">
        <v>318</v>
      </c>
      <c r="E111" s="4" t="s">
        <v>319</v>
      </c>
      <c r="F111" s="4" t="s">
        <v>320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316</v>
      </c>
      <c r="C112" s="4" t="s">
        <v>317</v>
      </c>
      <c r="D112" s="4" t="s">
        <v>321</v>
      </c>
      <c r="E112" s="4" t="s">
        <v>319</v>
      </c>
      <c r="F112" s="4" t="s">
        <v>322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316</v>
      </c>
      <c r="C113" s="4" t="s">
        <v>317</v>
      </c>
      <c r="D113" s="4" t="s">
        <v>323</v>
      </c>
      <c r="E113" s="4" t="s">
        <v>324</v>
      </c>
      <c r="F113" s="4" t="s">
        <v>325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316</v>
      </c>
      <c r="C114" s="4" t="s">
        <v>317</v>
      </c>
      <c r="D114" s="4" t="s">
        <v>323</v>
      </c>
      <c r="E114" s="4" t="s">
        <v>326</v>
      </c>
      <c r="F114" s="4" t="s">
        <v>327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316</v>
      </c>
      <c r="C115" s="4" t="s">
        <v>317</v>
      </c>
      <c r="D115" s="4" t="s">
        <v>323</v>
      </c>
      <c r="E115" s="4" t="s">
        <v>328</v>
      </c>
      <c r="F115" s="4" t="s">
        <v>329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316</v>
      </c>
      <c r="C116" s="4" t="s">
        <v>317</v>
      </c>
      <c r="D116" s="4" t="s">
        <v>323</v>
      </c>
      <c r="E116" s="4" t="s">
        <v>330</v>
      </c>
      <c r="F116" s="4" t="s">
        <v>331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316</v>
      </c>
      <c r="C117" s="4" t="s">
        <v>317</v>
      </c>
      <c r="D117" s="4" t="s">
        <v>323</v>
      </c>
      <c r="E117" s="4" t="s">
        <v>332</v>
      </c>
      <c r="F117" s="4" t="s">
        <v>333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316</v>
      </c>
      <c r="C118" s="4" t="s">
        <v>317</v>
      </c>
      <c r="D118" s="4" t="s">
        <v>323</v>
      </c>
      <c r="E118" s="4" t="s">
        <v>334</v>
      </c>
      <c r="F118" s="4" t="s">
        <v>335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 2017</vt:lpstr>
      <vt:lpstr>6 мес.</vt:lpstr>
      <vt:lpstr>9 мес.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2017-10-12T02:14:02Z</dcterms:modified>
</cp:coreProperties>
</file>