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3"/>
  </bookViews>
  <sheets>
    <sheet name="1 кв 2017" sheetId="1" r:id="rId1"/>
    <sheet name="6 мес." sheetId="2" r:id="rId2"/>
    <sheet name="9 мес." sheetId="3" r:id="rId3"/>
    <sheet name="2017" sheetId="4" r:id="rId4"/>
  </sheets>
  <calcPr calcId="152511"/>
</workbook>
</file>

<file path=xl/calcChain.xml><?xml version="1.0" encoding="utf-8"?>
<calcChain xmlns="http://schemas.openxmlformats.org/spreadsheetml/2006/main">
  <c r="H88" i="4" l="1"/>
  <c r="I88" i="4"/>
  <c r="H86" i="4"/>
  <c r="I86" i="4"/>
  <c r="I79" i="4"/>
  <c r="H79" i="4"/>
  <c r="I31" i="4"/>
  <c r="H31" i="4"/>
  <c r="H96" i="4" l="1"/>
  <c r="I96" i="4"/>
  <c r="H70" i="4"/>
  <c r="I70" i="4"/>
  <c r="H58" i="4"/>
  <c r="I58" i="4"/>
  <c r="H66" i="4"/>
  <c r="I66" i="4"/>
  <c r="H74" i="4"/>
  <c r="I74" i="4"/>
  <c r="H97" i="4"/>
  <c r="I95" i="4"/>
  <c r="H95" i="4"/>
  <c r="I87" i="4"/>
  <c r="H87" i="4"/>
  <c r="I84" i="4"/>
  <c r="H84" i="4"/>
  <c r="H83" i="4"/>
  <c r="I82" i="4"/>
  <c r="H82" i="4"/>
  <c r="I76" i="4"/>
  <c r="H76" i="4"/>
  <c r="I60" i="4"/>
  <c r="H60" i="4"/>
  <c r="I41" i="4"/>
  <c r="H41" i="4"/>
  <c r="I20" i="4"/>
  <c r="H20" i="4"/>
  <c r="I19" i="4"/>
  <c r="H19" i="4"/>
  <c r="I15" i="4"/>
  <c r="H15" i="4"/>
  <c r="I12" i="4"/>
  <c r="H12" i="4"/>
  <c r="I6" i="4"/>
  <c r="H6" i="4"/>
  <c r="I5" i="4"/>
  <c r="H5" i="4"/>
  <c r="H60" i="3" l="1"/>
  <c r="I60" i="3"/>
  <c r="H70" i="3"/>
  <c r="I70" i="3"/>
  <c r="H6" i="3"/>
  <c r="I6" i="3"/>
  <c r="H86" i="3"/>
  <c r="I86" i="3"/>
  <c r="H96" i="3"/>
  <c r="I96" i="3"/>
  <c r="H83" i="3"/>
  <c r="H74" i="3"/>
  <c r="I74" i="3"/>
  <c r="H20" i="3"/>
  <c r="I20" i="3"/>
  <c r="H87" i="3"/>
  <c r="I87" i="3"/>
  <c r="H79" i="3" l="1"/>
  <c r="I79" i="3"/>
  <c r="H88" i="3"/>
  <c r="I88" i="3"/>
  <c r="H12" i="3"/>
  <c r="I12" i="3"/>
  <c r="H97" i="3"/>
  <c r="I95" i="3"/>
  <c r="H95" i="3"/>
  <c r="I84" i="3"/>
  <c r="H84" i="3"/>
  <c r="I82" i="3"/>
  <c r="H82" i="3"/>
  <c r="I76" i="3"/>
  <c r="H76" i="3"/>
  <c r="I66" i="3"/>
  <c r="H66" i="3"/>
  <c r="I41" i="3"/>
  <c r="H41" i="3"/>
  <c r="I31" i="3"/>
  <c r="H31" i="3"/>
  <c r="I19" i="3"/>
  <c r="H19" i="3"/>
  <c r="I15" i="3"/>
  <c r="H15" i="3"/>
  <c r="I5" i="3"/>
  <c r="H5" i="3"/>
  <c r="H84" i="2" l="1"/>
  <c r="I84" i="2"/>
  <c r="H12" i="2"/>
  <c r="I12" i="2"/>
  <c r="H74" i="2" l="1"/>
  <c r="I74" i="2"/>
  <c r="H79" i="2"/>
  <c r="I79" i="2"/>
  <c r="H83" i="2"/>
  <c r="I83" i="2"/>
  <c r="H96" i="2"/>
  <c r="I96" i="2"/>
  <c r="H63" i="2"/>
  <c r="I63" i="2"/>
  <c r="H19" i="2"/>
  <c r="I19" i="2"/>
  <c r="H66" i="2"/>
  <c r="I66" i="2"/>
  <c r="H95" i="2"/>
  <c r="I95" i="2"/>
  <c r="H97" i="2" l="1"/>
  <c r="I88" i="2"/>
  <c r="H88" i="2"/>
  <c r="I87" i="2"/>
  <c r="H87" i="2"/>
  <c r="I86" i="2"/>
  <c r="H86" i="2"/>
  <c r="I82" i="2"/>
  <c r="H82" i="2"/>
  <c r="I76" i="2"/>
  <c r="H76" i="2"/>
  <c r="I70" i="2"/>
  <c r="H70" i="2"/>
  <c r="I60" i="2"/>
  <c r="H60" i="2"/>
  <c r="I41" i="2"/>
  <c r="H41" i="2"/>
  <c r="I31" i="2"/>
  <c r="H31" i="2"/>
  <c r="I15" i="2"/>
  <c r="H15" i="2"/>
  <c r="I5" i="2"/>
  <c r="H5" i="2"/>
  <c r="H70" i="1" l="1"/>
  <c r="I70" i="1"/>
  <c r="H87" i="1"/>
  <c r="I87" i="1"/>
  <c r="H82" i="1" l="1"/>
  <c r="I82" i="1"/>
  <c r="H97" i="1" l="1"/>
  <c r="I96" i="1"/>
  <c r="H96" i="1"/>
  <c r="I88" i="1"/>
  <c r="H88" i="1"/>
  <c r="I86" i="1"/>
  <c r="H86" i="1"/>
  <c r="I83" i="1"/>
  <c r="H83" i="1"/>
  <c r="I79" i="1"/>
  <c r="H79" i="1"/>
  <c r="I76" i="1"/>
  <c r="H76" i="1"/>
  <c r="I60" i="1"/>
  <c r="H60" i="1"/>
  <c r="I41" i="1"/>
  <c r="H41" i="1"/>
  <c r="I31" i="1"/>
  <c r="H31" i="1"/>
  <c r="I15" i="1"/>
  <c r="H15" i="1"/>
  <c r="I12" i="1"/>
  <c r="H12" i="1"/>
  <c r="I5" i="1"/>
  <c r="H5" i="1"/>
</calcChain>
</file>

<file path=xl/sharedStrings.xml><?xml version="1.0" encoding="utf-8"?>
<sst xmlns="http://schemas.openxmlformats.org/spreadsheetml/2006/main" count="2412" uniqueCount="336">
  <si>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</si>
  <si>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</si>
  <si>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</si>
  <si>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</si>
  <si>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</si>
  <si>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</si>
  <si>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</si>
  <si>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</si>
  <si>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</si>
  <si>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</si>
  <si>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</si>
  <si>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</si>
  <si>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</si>
  <si>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</si>
  <si>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</si>
  <si>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</si>
  <si>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</si>
  <si>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</si>
  <si>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</si>
  <si>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</si>
  <si>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</si>
  <si>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</si>
  <si>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</si>
  <si>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</si>
  <si>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</si>
  <si>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</si>
  <si>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</si>
  <si>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</si>
  <si>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</si>
  <si>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</si>
  <si>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</si>
  <si>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</si>
  <si>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</si>
  <si>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</si>
  <si>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</si>
  <si>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</si>
  <si>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</si>
  <si>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</si>
  <si>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</si>
  <si>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</si>
  <si>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</si>
  <si>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</si>
  <si>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</si>
  <si>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</si>
  <si>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</si>
  <si>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</si>
  <si>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</si>
  <si>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</si>
  <si>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</si>
  <si>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</si>
  <si>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</si>
  <si>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</si>
  <si>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</si>
  <si>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</si>
  <si>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</si>
  <si>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</si>
  <si>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</si>
  <si>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</si>
  <si>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</si>
  <si>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</si>
  <si>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</si>
  <si>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</si>
  <si>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</si>
  <si>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</si>
  <si>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</si>
  <si>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</si>
  <si>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</si>
  <si>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</si>
  <si>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</si>
  <si>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</si>
  <si>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</si>
  <si>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</si>
  <si>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</si>
  <si>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</si>
  <si>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</si>
  <si>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</si>
  <si>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</si>
  <si>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</si>
  <si>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</si>
  <si>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</si>
  <si>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</si>
  <si>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</si>
  <si>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</si>
  <si>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</si>
  <si>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</si>
  <si>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</si>
  <si>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</si>
  <si>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</si>
  <si>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</si>
  <si>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</si>
  <si>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</si>
  <si>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</si>
  <si>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</si>
  <si>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</si>
  <si>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</si>
  <si>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</si>
  <si>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</si>
  <si>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</si>
  <si>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</si>
  <si>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</si>
  <si>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</si>
  <si>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</si>
  <si>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</si>
  <si>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</si>
  <si>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</si>
  <si>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</si>
  <si>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</si>
  <si>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</si>
  <si>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</si>
  <si>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</si>
  <si>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</si>
  <si>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</si>
  <si>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</si>
  <si>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</si>
  <si>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</si>
  <si>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</si>
  <si>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</si>
  <si>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</si>
  <si>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</si>
  <si>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</si>
  <si>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</si>
  <si>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</si>
  <si>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</si>
  <si>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</si>
  <si>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</si>
  <si>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</si>
  <si>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</si>
  <si>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</si>
  <si>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</si>
  <si>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</si>
  <si>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</si>
  <si>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</si>
  <si>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</si>
  <si>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</si>
  <si>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</si>
  <si>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</si>
  <si>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</si>
  <si>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</si>
  <si>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</si>
  <si>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</si>
  <si>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</si>
  <si>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</si>
  <si>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</si>
  <si>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</si>
  <si>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</si>
  <si>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</si>
  <si>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</si>
  <si>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</si>
  <si>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</si>
  <si>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</si>
  <si>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</si>
  <si>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</si>
  <si>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</si>
  <si>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</si>
  <si>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</si>
  <si>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</si>
  <si>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</si>
  <si>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</si>
  <si>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</si>
  <si>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</si>
  <si>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</si>
  <si>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</si>
  <si>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</si>
  <si>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</si>
  <si>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</si>
  <si>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</si>
  <si>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</si>
  <si>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</si>
  <si>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</si>
  <si>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</si>
  <si>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</si>
  <si>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</si>
  <si>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</si>
  <si>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</si>
  <si>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</si>
  <si>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</si>
  <si>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</si>
  <si>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</si>
  <si>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</si>
  <si>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</si>
  <si>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</si>
  <si>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</si>
  <si>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</si>
  <si>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</si>
  <si>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</si>
  <si>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</si>
  <si>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</si>
  <si>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</si>
  <si>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</si>
  <si>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</si>
  <si>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</si>
  <si>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</si>
  <si>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</si>
  <si>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</si>
  <si>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</si>
  <si>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</si>
  <si>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</si>
  <si>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</si>
  <si>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</si>
  <si>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</si>
  <si>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</si>
  <si>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</si>
  <si>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</si>
  <si>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</si>
  <si>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</si>
  <si>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</si>
  <si>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</si>
  <si>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</si>
  <si>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</si>
  <si>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</si>
  <si>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</si>
  <si>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</si>
  <si>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</si>
  <si>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</si>
  <si>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</si>
  <si>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п. Ленинский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</si>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</sst>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8"/>
  <sheetViews>
    <sheetView workbookViewId="0">
      <selection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3.4257812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</f>
        <v>66.099999999999994</v>
      </c>
      <c r="I79" s="3">
        <f>186.4-15-15</f>
        <v>156.4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7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v>223.4</v>
      </c>
      <c r="I95" s="3">
        <v>488.6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55.1</v>
      </c>
      <c r="I107" s="3">
        <v>1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49" workbookViewId="0">
      <selection activeCell="A49"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</f>
        <v>201.7</v>
      </c>
      <c r="I12" s="3">
        <f>50.8-15-15</f>
        <v>20.799999999999997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1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f>2.1+15</f>
        <v>17.100000000000001</v>
      </c>
      <c r="I63" s="3">
        <f>20.1-15</f>
        <v>5.1000000000000014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</f>
        <v>215</v>
      </c>
      <c r="I66" s="3">
        <f>690-15</f>
        <v>675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</f>
        <v>25</v>
      </c>
      <c r="I74" s="3">
        <f>89-15-10</f>
        <v>64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</f>
        <v>86.1</v>
      </c>
      <c r="I79" s="3">
        <f>186.4-15-15-10-10</f>
        <v>136.4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</f>
        <v>202.6</v>
      </c>
      <c r="I83" s="3">
        <f>54.9-15-15-5</f>
        <v>19.899999999999999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0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</f>
        <v>117.9</v>
      </c>
      <c r="I96" s="3">
        <f>134.6-15-15</f>
        <v>104.6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58" workbookViewId="0">
      <selection activeCell="A58"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</f>
        <v>341</v>
      </c>
      <c r="I6" s="3">
        <f>30-15</f>
        <v>15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1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</f>
        <v>136.19999999999999</v>
      </c>
      <c r="I60" s="3">
        <f>259.8-20-5-15</f>
        <v>219.8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</f>
        <v>215</v>
      </c>
      <c r="I66" s="3">
        <f>690-15</f>
        <v>675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</f>
        <v>209.5</v>
      </c>
      <c r="I70" s="3">
        <f>73-15-15-15-15</f>
        <v>13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</f>
        <v>40</v>
      </c>
      <c r="I74" s="3">
        <f>89-15-10-15</f>
        <v>49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</f>
        <v>146.1</v>
      </c>
      <c r="I79" s="3">
        <f>186.4-15-15-10-10-15-15-15-15</f>
        <v>76.400000000000006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</f>
        <v>137.1</v>
      </c>
      <c r="I86" s="3">
        <f>48.1-15-10</f>
        <v>23.1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</f>
        <v>326.10000000000002</v>
      </c>
      <c r="I87" s="3">
        <f>66.9-12-15-10</f>
        <v>29.900000000000006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</f>
        <v>99.4</v>
      </c>
      <c r="I88" s="3">
        <f>153.1-15-15</f>
        <v>123.1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0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</f>
        <v>167.9</v>
      </c>
      <c r="I96" s="3">
        <f>134.6-15-15-15-5-5-5-5-5-5-5</f>
        <v>54.599999999999994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workbookViewId="0">
      <selection activeCell="L6" sqref="L5:L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</f>
        <v>341</v>
      </c>
      <c r="I6" s="3">
        <f>30-15</f>
        <v>15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202.7+15+15+3+10</f>
        <v>245.7</v>
      </c>
      <c r="I31" s="3">
        <f>153.3-15-15-3-10</f>
        <v>110.30000000000001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1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f>498.9+15</f>
        <v>513.9</v>
      </c>
      <c r="I58" s="3">
        <f>213.1-15</f>
        <v>198.1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</f>
        <v>136.19999999999999</v>
      </c>
      <c r="I60" s="3">
        <f>259.8-20-5-15</f>
        <v>219.8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200+15+15</f>
        <v>230</v>
      </c>
      <c r="I66" s="3">
        <f>690-15-15</f>
        <v>660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149.5+15+15+15+15+13</f>
        <v>222.5</v>
      </c>
      <c r="I70" s="3">
        <f>73-15-15-15-15-13</f>
        <v>0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15+10+15+15</f>
        <v>55</v>
      </c>
      <c r="I74" s="3">
        <f>89-15-10-15-15</f>
        <v>34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36.1+15+15+10+10+15+15+15+15+15</f>
        <v>161.1</v>
      </c>
      <c r="I79" s="3">
        <f>186.4-15-15-10-10-15-15-15-15-15</f>
        <v>61.400000000000006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112.1+15+10+15</f>
        <v>152.1</v>
      </c>
      <c r="I86" s="3">
        <f>48.1-15-10-15</f>
        <v>8.1000000000000014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</f>
        <v>326.10000000000002</v>
      </c>
      <c r="I87" s="3">
        <f>66.9-12-15-10</f>
        <v>29.900000000000006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69.4+15+15+15</f>
        <v>114.4</v>
      </c>
      <c r="I88" s="3">
        <f>153.1-15-15-15</f>
        <v>108.1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0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87.9+15+15+15+5+5+5+5+5+5+5+15</f>
        <v>182.9</v>
      </c>
      <c r="I96" s="3">
        <f>134.6-15-15-15-5-5-5-5-5-5-5-15</f>
        <v>39.599999999999994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 2017</vt:lpstr>
      <vt:lpstr>6 мес.</vt:lpstr>
      <vt:lpstr>9 мес.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2018-01-09T08:32:00Z</dcterms:modified>
</cp:coreProperties>
</file>