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55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П2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1">#REF!</definedName>
    <definedName name="\a" localSheetId="6">#REF!</definedName>
    <definedName name="\a">#REF!</definedName>
    <definedName name="\m" localSheetId="6">#REF!</definedName>
    <definedName name="\m">#REF!</definedName>
    <definedName name="\n" localSheetId="6">#REF!</definedName>
    <definedName name="\n">#REF!</definedName>
    <definedName name="\o" localSheetId="6">#REF!</definedName>
    <definedName name="\o">#REF!</definedName>
    <definedName name="__123Graph_AGRAPH1" localSheetId="6" hidden="1">'[1]на 1 тут'!#REF!</definedName>
    <definedName name="__123Graph_AGRAPH1" hidden="1">'[1]на 1 тут'!#REF!</definedName>
    <definedName name="__123Graph_AGRAPH2" localSheetId="6" hidden="1">'[1]на 1 тут'!#REF!</definedName>
    <definedName name="__123Graph_AGRAPH2" hidden="1">'[1]на 1 тут'!#REF!</definedName>
    <definedName name="__123Graph_BGRAPH1" localSheetId="6" hidden="1">'[1]на 1 тут'!#REF!</definedName>
    <definedName name="__123Graph_BGRAPH1" hidden="1">'[1]на 1 тут'!#REF!</definedName>
    <definedName name="__123Graph_BGRAPH2" localSheetId="6" hidden="1">'[1]на 1 тут'!#REF!</definedName>
    <definedName name="__123Graph_BGRAPH2" hidden="1">'[1]на 1 тут'!#REF!</definedName>
    <definedName name="__123Graph_CGRAPH1" localSheetId="6" hidden="1">'[1]на 1 тут'!#REF!</definedName>
    <definedName name="__123Graph_CGRAPH1" hidden="1">'[1]на 1 тут'!#REF!</definedName>
    <definedName name="__123Graph_CGRAPH2" localSheetId="6" hidden="1">'[1]на 1 тут'!#REF!</definedName>
    <definedName name="__123Graph_CGRAPH2" hidden="1">'[1]на 1 тут'!#REF!</definedName>
    <definedName name="__123Graph_LBL_AGRAPH1" localSheetId="6" hidden="1">'[1]на 1 тут'!#REF!</definedName>
    <definedName name="__123Graph_LBL_AGRAPH1" hidden="1">'[1]на 1 тут'!#REF!</definedName>
    <definedName name="__123Graph_XGRAPH1" localSheetId="6" hidden="1">'[1]на 1 тут'!#REF!</definedName>
    <definedName name="__123Graph_XGRAPH1" hidden="1">'[1]на 1 тут'!#REF!</definedName>
    <definedName name="__123Graph_XGRAPH2" localSheetId="6" hidden="1">'[1]на 1 тут'!#REF!</definedName>
    <definedName name="__123Graph_XGRAPH2" hidden="1">'[1]на 1 тут'!#REF!</definedName>
    <definedName name="_msoanchor_1" localSheetId="6">#REF!</definedName>
    <definedName name="_msoanchor_1">#REF!</definedName>
    <definedName name="_SP1" localSheetId="6">[2]FES!#REF!</definedName>
    <definedName name="_SP1">[2]FES!#REF!</definedName>
    <definedName name="_SP10" localSheetId="6">[2]FES!#REF!</definedName>
    <definedName name="_SP10">[2]FES!#REF!</definedName>
    <definedName name="_SP11" localSheetId="6">[2]FES!#REF!</definedName>
    <definedName name="_SP11">[2]FES!#REF!</definedName>
    <definedName name="_SP12" localSheetId="6">[2]FES!#REF!</definedName>
    <definedName name="_SP12">[2]FES!#REF!</definedName>
    <definedName name="_SP13" localSheetId="6">[2]FES!#REF!</definedName>
    <definedName name="_SP13">[2]FES!#REF!</definedName>
    <definedName name="_SP14" localSheetId="6">[2]FES!#REF!</definedName>
    <definedName name="_SP14">[2]FES!#REF!</definedName>
    <definedName name="_SP15" localSheetId="6">[2]FES!#REF!</definedName>
    <definedName name="_SP15">[2]FES!#REF!</definedName>
    <definedName name="_SP16" localSheetId="6">[2]FES!#REF!</definedName>
    <definedName name="_SP16">[2]FES!#REF!</definedName>
    <definedName name="_SP17" localSheetId="6">[2]FES!#REF!</definedName>
    <definedName name="_SP17">[2]FES!#REF!</definedName>
    <definedName name="_SP18" localSheetId="6">[2]FES!#REF!</definedName>
    <definedName name="_SP18">[2]FES!#REF!</definedName>
    <definedName name="_SP19" localSheetId="6">[2]FES!#REF!</definedName>
    <definedName name="_SP19">[2]FES!#REF!</definedName>
    <definedName name="_SP2" localSheetId="6">[2]FES!#REF!</definedName>
    <definedName name="_SP2">[2]FES!#REF!</definedName>
    <definedName name="_SP20" localSheetId="6">[2]FES!#REF!</definedName>
    <definedName name="_SP20">[2]FES!#REF!</definedName>
    <definedName name="_SP3" localSheetId="6">[2]FES!#REF!</definedName>
    <definedName name="_SP3">[2]FES!#REF!</definedName>
    <definedName name="_SP4" localSheetId="6">[2]FES!#REF!</definedName>
    <definedName name="_SP4">[2]FES!#REF!</definedName>
    <definedName name="_SP5" localSheetId="6">[2]FES!#REF!</definedName>
    <definedName name="_SP5">[2]FES!#REF!</definedName>
    <definedName name="_SP7" localSheetId="6">[2]FES!#REF!</definedName>
    <definedName name="_SP7">[2]FES!#REF!</definedName>
    <definedName name="_SP8" localSheetId="6">[2]FES!#REF!</definedName>
    <definedName name="_SP8">[2]FES!#REF!</definedName>
    <definedName name="_SP9" localSheetId="6">[2]FES!#REF!</definedName>
    <definedName name="_SP9">[2]FES!#REF!</definedName>
    <definedName name="_Приложение" localSheetId="6" hidden="1">'[1]на 1 тут'!#REF!</definedName>
    <definedName name="_Приложение" hidden="1">'[1]на 1 тут'!#REF!</definedName>
    <definedName name="_xlnm._FilterDatabase" localSheetId="0" hidden="1">'1'!$A$5:$R$32</definedName>
    <definedName name="AN">[3]!AN</definedName>
    <definedName name="asasfddddddddddddddddd">[3]!asasfddddddddddddddddd</definedName>
    <definedName name="b">[3]!b</definedName>
    <definedName name="B490_02" localSheetId="6">'[4]УФ-61'!#REF!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localSheetId="1" hidden="1">{#N/A,#N/A,TRUE,"Лист1";#N/A,#N/A,TRUE,"Лист2";#N/A,#N/A,TRUE,"Лист3"}</definedName>
    <definedName name="bfd" localSheetId="6" hidden="1">{#N/A,#N/A,TRUE,"Лист1";#N/A,#N/A,TRUE,"Лист2";#N/A,#N/A,TRUE,"Лист3"}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localSheetId="1" hidden="1">{#N/A,#N/A,TRUE,"Лист1";#N/A,#N/A,TRUE,"Лист2";#N/A,#N/A,TRUE,"Лист3"}</definedName>
    <definedName name="bghjjjjjjjjjjjjjjjjjj" localSheetId="6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[3]!bghty</definedName>
    <definedName name="bghvgvvvvvvvvvvvvvvvvv" localSheetId="1" hidden="1">{#N/A,#N/A,TRUE,"Лист1";#N/A,#N/A,TRUE,"Лист2";#N/A,#N/A,TRUE,"Лист3"}</definedName>
    <definedName name="bghvgvvvvvvvvvvvvvvvvv" localSheetId="6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localSheetId="1" hidden="1">{#N/A,#N/A,TRUE,"Лист1";#N/A,#N/A,TRUE,"Лист2";#N/A,#N/A,TRUE,"Лист3"}</definedName>
    <definedName name="bvbvffffffffffff" localSheetId="6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6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localSheetId="1" hidden="1">{#N/A,#N/A,TRUE,"Лист1";#N/A,#N/A,TRUE,"Лист2";#N/A,#N/A,TRUE,"Лист3"}</definedName>
    <definedName name="bvffffffffffffffffff" localSheetId="6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[3]!bvfgdfsf</definedName>
    <definedName name="bvggggggggggggggg" localSheetId="1" hidden="1">{#N/A,#N/A,TRUE,"Лист1";#N/A,#N/A,TRUE,"Лист2";#N/A,#N/A,TRUE,"Лист3"}</definedName>
    <definedName name="bvggggggggggggggg" localSheetId="6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localSheetId="1" hidden="1">{#N/A,#N/A,TRUE,"Лист1";#N/A,#N/A,TRUE,"Лист2";#N/A,#N/A,TRUE,"Лист3"}</definedName>
    <definedName name="cxvvvvvvvvvvvvvvvvvvv" localSheetId="6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localSheetId="1" hidden="1">{#N/A,#N/A,TRUE,"Лист1";#N/A,#N/A,TRUE,"Лист2";#N/A,#N/A,TRUE,"Лист3"}</definedName>
    <definedName name="dsfgdghjhg" localSheetId="6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localSheetId="1" hidden="1">{#N/A,#N/A,TRUE,"Лист1";#N/A,#N/A,TRUE,"Лист2";#N/A,#N/A,TRUE,"Лист3"}</definedName>
    <definedName name="errttuyiuy" localSheetId="6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6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localSheetId="1" hidden="1">{#N/A,#N/A,TRUE,"Лист1";#N/A,#N/A,TRUE,"Лист2";#N/A,#N/A,TRUE,"Лист3"}</definedName>
    <definedName name="esdsfdfgh" localSheetId="6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localSheetId="1" hidden="1">{#N/A,#N/A,TRUE,"Лист1";#N/A,#N/A,TRUE,"Лист2";#N/A,#N/A,TRUE,"Лист3"}</definedName>
    <definedName name="etrytru" localSheetId="6" hidden="1">{#N/A,#N/A,TRUE,"Лист1";#N/A,#N/A,TRUE,"Лист2";#N/A,#N/A,TRUE,"Лист3"}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localSheetId="1" hidden="1">{#N/A,#N/A,TRUE,"Лист1";#N/A,#N/A,TRUE,"Лист2";#N/A,#N/A,TRUE,"Лист3"}</definedName>
    <definedName name="ewrtertuyt" localSheetId="6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[3]!ewsddddddddddddddddd</definedName>
    <definedName name="F" localSheetId="6">#REF!</definedName>
    <definedName name="F">#REF!</definedName>
    <definedName name="fbgffnjfgg">[3]!fbgffnjfgg</definedName>
    <definedName name="fddddddddddddddd">[3]!fddddddddddddddd</definedName>
    <definedName name="fdfccgh" localSheetId="1" hidden="1">{#N/A,#N/A,TRUE,"Лист1";#N/A,#N/A,TRUE,"Лист2";#N/A,#N/A,TRUE,"Лист3"}</definedName>
    <definedName name="fdfccgh" localSheetId="6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localSheetId="1" hidden="1">{#N/A,#N/A,TRUE,"Лист1";#N/A,#N/A,TRUE,"Лист2";#N/A,#N/A,TRUE,"Лист3"}</definedName>
    <definedName name="fdfggghgjh" localSheetId="6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localSheetId="1" hidden="1">{#N/A,#N/A,TRUE,"Лист1";#N/A,#N/A,TRUE,"Лист2";#N/A,#N/A,TRUE,"Лист3"}</definedName>
    <definedName name="fgghfhghj" localSheetId="6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localSheetId="1" hidden="1">{#N/A,#N/A,TRUE,"Лист1";#N/A,#N/A,TRUE,"Лист2";#N/A,#N/A,TRUE,"Лист3"}</definedName>
    <definedName name="fghghjk" localSheetId="6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localSheetId="1" hidden="1">{#N/A,#N/A,TRUE,"Лист1";#N/A,#N/A,TRUE,"Лист2";#N/A,#N/A,TRUE,"Лист3"}</definedName>
    <definedName name="fhghgjh" localSheetId="6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localSheetId="1" hidden="1">{#N/A,#N/A,TRUE,"Лист1";#N/A,#N/A,TRUE,"Лист2";#N/A,#N/A,TRUE,"Лист3"}</definedName>
    <definedName name="gffffffffffffff" localSheetId="6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localSheetId="1" hidden="1">{#N/A,#N/A,TRUE,"Лист1";#N/A,#N/A,TRUE,"Лист2";#N/A,#N/A,TRUE,"Лист3"}</definedName>
    <definedName name="gfgffdssssssssssssss" localSheetId="6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localSheetId="1" hidden="1">{#N/A,#N/A,TRUE,"Лист1";#N/A,#N/A,TRUE,"Лист2";#N/A,#N/A,TRUE,"Лист3"}</definedName>
    <definedName name="gfgfhgfhhhhhhhhhhhhhhhhh" localSheetId="6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localSheetId="1" hidden="1">{#N/A,#N/A,TRUE,"Лист1";#N/A,#N/A,TRUE,"Лист2";#N/A,#N/A,TRUE,"Лист3"}</definedName>
    <definedName name="gggggggggggg" localSheetId="6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6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localSheetId="1" hidden="1">{#N/A,#N/A,TRUE,"Лист1";#N/A,#N/A,TRUE,"Лист2";#N/A,#N/A,TRUE,"Лист3"}</definedName>
    <definedName name="ghghgy" localSheetId="6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rdtrgcfg" localSheetId="1" hidden="1">{#N/A,#N/A,TRUE,"Лист1";#N/A,#N/A,TRUE,"Лист2";#N/A,#N/A,TRUE,"Лист3"}</definedName>
    <definedName name="grdtrgcfg" localSheetId="6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localSheetId="1" hidden="1">{#N/A,#N/A,TRUE,"Лист1";#N/A,#N/A,TRUE,"Лист2";#N/A,#N/A,TRUE,"Лист3"}</definedName>
    <definedName name="hgffgddfd" localSheetId="6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localSheetId="1" hidden="1">{#N/A,#N/A,TRUE,"Лист1";#N/A,#N/A,TRUE,"Лист2";#N/A,#N/A,TRUE,"Лист3"}</definedName>
    <definedName name="hhhhhthhhhthhth" localSheetId="6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localSheetId="1" hidden="1">{#N/A,#N/A,TRUE,"Лист1";#N/A,#N/A,TRUE,"Лист2";#N/A,#N/A,TRUE,"Лист3"}</definedName>
    <definedName name="hyghggggggggggggggg" localSheetId="6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localSheetId="1" hidden="1">{#N/A,#N/A,TRUE,"Лист1";#N/A,#N/A,TRUE,"Лист2";#N/A,#N/A,TRUE,"Лист3"}</definedName>
    <definedName name="iuiiiiiiiiiiiiiiiiii" localSheetId="6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localSheetId="1" hidden="1">{#N/A,#N/A,TRUE,"Лист1";#N/A,#N/A,TRUE,"Лист2";#N/A,#N/A,TRUE,"Лист3"}</definedName>
    <definedName name="iuiytyyfdg" localSheetId="6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localSheetId="1" hidden="1">{#N/A,#N/A,TRUE,"Лист1";#N/A,#N/A,TRUE,"Лист2";#N/A,#N/A,TRUE,"Лист3"}</definedName>
    <definedName name="iukjjjjjjjjjjjj" localSheetId="6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localSheetId="1" hidden="1">{#N/A,#N/A,TRUE,"Лист1";#N/A,#N/A,TRUE,"Лист2";#N/A,#N/A,TRUE,"Лист3"}</definedName>
    <definedName name="iyuuytvt" localSheetId="6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localSheetId="1" hidden="1">{#N/A,#N/A,TRUE,"Лист1";#N/A,#N/A,TRUE,"Лист2";#N/A,#N/A,TRUE,"Лист3"}</definedName>
    <definedName name="jhfgfs" localSheetId="6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[3]!jhfghfyu</definedName>
    <definedName name="jhfghgfgfgfdfs" localSheetId="1" hidden="1">{#N/A,#N/A,TRUE,"Лист1";#N/A,#N/A,TRUE,"Лист2";#N/A,#N/A,TRUE,"Лист3"}</definedName>
    <definedName name="jhfghgfgfgfdfs" localSheetId="6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localSheetId="1" hidden="1">{#N/A,#N/A,TRUE,"Лист1";#N/A,#N/A,TRUE,"Лист2";#N/A,#N/A,TRUE,"Лист3"}</definedName>
    <definedName name="jhjytyyyyyyyyyyyyyyyy" localSheetId="6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localSheetId="1" hidden="1">{#N/A,#N/A,TRUE,"Лист1";#N/A,#N/A,TRUE,"Лист2";#N/A,#N/A,TRUE,"Лист3"}</definedName>
    <definedName name="jhtjgyt" localSheetId="6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localSheetId="1" hidden="1">{#N/A,#N/A,TRUE,"Лист1";#N/A,#N/A,TRUE,"Лист2";#N/A,#N/A,TRUE,"Лист3"}</definedName>
    <definedName name="jkhffddds" localSheetId="6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[3]!jkhujygytf</definedName>
    <definedName name="jkkjhgj" localSheetId="1" hidden="1">{#N/A,#N/A,TRUE,"Лист1";#N/A,#N/A,TRUE,"Лист2";#N/A,#N/A,TRUE,"Лист3"}</definedName>
    <definedName name="jkkjhgj" localSheetId="6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6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6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localSheetId="1" hidden="1">{#N/A,#N/A,TRUE,"Лист1";#N/A,#N/A,TRUE,"Лист2";#N/A,#N/A,TRUE,"Лист3"}</definedName>
    <definedName name="jyuytvbyvtvfr" localSheetId="6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[3]!k</definedName>
    <definedName name="khjkhjghf" localSheetId="1" hidden="1">{#N/A,#N/A,TRUE,"Лист1";#N/A,#N/A,TRUE,"Лист2";#N/A,#N/A,TRUE,"Лист3"}</definedName>
    <definedName name="khjkhjghf" localSheetId="6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[3]!kiuytte</definedName>
    <definedName name="kj" localSheetId="1" hidden="1">{#N/A,#N/A,TRUE,"Лист1";#N/A,#N/A,TRUE,"Лист2";#N/A,#N/A,TRUE,"Лист3"}</definedName>
    <definedName name="kj" localSheetId="6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localSheetId="1" hidden="1">{#N/A,#N/A,TRUE,"Лист1";#N/A,#N/A,TRUE,"Лист2";#N/A,#N/A,TRUE,"Лист3"}</definedName>
    <definedName name="kjhvvvvvvvvvvvvvvvvv" localSheetId="6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localSheetId="1" hidden="1">{#N/A,#N/A,TRUE,"Лист1";#N/A,#N/A,TRUE,"Лист2";#N/A,#N/A,TRUE,"Лист3"}</definedName>
    <definedName name="kjjjjjhhhhhhhhhhhhh" localSheetId="6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localSheetId="1" hidden="1">{#N/A,#N/A,TRUE,"Лист1";#N/A,#N/A,TRUE,"Лист2";#N/A,#N/A,TRUE,"Лист3"}</definedName>
    <definedName name="kjkhjkjhgh" localSheetId="6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[3]!kjkhkjhjcx</definedName>
    <definedName name="kjkjhjhjhghgf" localSheetId="1" hidden="1">{#N/A,#N/A,TRUE,"Лист1";#N/A,#N/A,TRUE,"Лист2";#N/A,#N/A,TRUE,"Лист3"}</definedName>
    <definedName name="kjkjhjhjhghgf" localSheetId="6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localSheetId="1" hidden="1">{#N/A,#N/A,TRUE,"Лист1";#N/A,#N/A,TRUE,"Лист2";#N/A,#N/A,TRUE,"Лист3"}</definedName>
    <definedName name="kljhjkghv" localSheetId="6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localSheetId="1" hidden="1">{#N/A,#N/A,TRUE,"Лист1";#N/A,#N/A,TRUE,"Лист2";#N/A,#N/A,TRUE,"Лист3"}</definedName>
    <definedName name="klljjjhjgghf" localSheetId="6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localSheetId="1" hidden="1">{#N/A,#N/A,TRUE,"Лист1";#N/A,#N/A,TRUE,"Лист2";#N/A,#N/A,TRUE,"Лист3"}</definedName>
    <definedName name="likuih" localSheetId="6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localSheetId="1" hidden="1">{#N/A,#N/A,TRUE,"Лист1";#N/A,#N/A,TRUE,"Лист2";#N/A,#N/A,TRUE,"Лист3"}</definedName>
    <definedName name="lkkljhhggtg" localSheetId="6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[3]!lkljhjhghggf</definedName>
    <definedName name="lkljkjhjhggfdgf" localSheetId="1" hidden="1">{#N/A,#N/A,TRUE,"Лист1";#N/A,#N/A,TRUE,"Лист2";#N/A,#N/A,TRUE,"Лист3"}</definedName>
    <definedName name="lkljkjhjhggfdgf" localSheetId="6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localSheetId="1" hidden="1">{#N/A,#N/A,TRUE,"Лист1";#N/A,#N/A,TRUE,"Лист2";#N/A,#N/A,TRUE,"Лист3"}</definedName>
    <definedName name="mhyt" localSheetId="6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localSheetId="1" hidden="1">{#N/A,#N/A,TRUE,"Лист1";#N/A,#N/A,TRUE,"Лист2";#N/A,#N/A,TRUE,"Лист3"}</definedName>
    <definedName name="mjhuiy" localSheetId="6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localSheetId="1" hidden="1">{#N/A,#N/A,TRUE,"Лист1";#N/A,#N/A,TRUE,"Лист2";#N/A,#N/A,TRUE,"Лист3"}</definedName>
    <definedName name="mnnjjjjjjjjjjjjj" localSheetId="6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localSheetId="1" hidden="1">{#N/A,#N/A,TRUE,"Лист1";#N/A,#N/A,TRUE,"Лист2";#N/A,#N/A,TRUE,"Лист3"}</definedName>
    <definedName name="nbbvgf" localSheetId="6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localSheetId="1" hidden="1">{#N/A,#N/A,TRUE,"Лист1";#N/A,#N/A,TRUE,"Лист2";#N/A,#N/A,TRUE,"Лист3"}</definedName>
    <definedName name="nbvgggggggggggggggggg" localSheetId="6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localSheetId="1" hidden="1">{#N/A,#N/A,TRUE,"Лист1";#N/A,#N/A,TRUE,"Лист2";#N/A,#N/A,TRUE,"Лист3"}</definedName>
    <definedName name="nhguy" localSheetId="6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localSheetId="1" hidden="1">{#N/A,#N/A,TRUE,"Лист1";#N/A,#N/A,TRUE,"Лист2";#N/A,#N/A,TRUE,"Лист3"}</definedName>
    <definedName name="njkhgjhghfhg" localSheetId="6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localSheetId="1" hidden="1">{#N/A,#N/A,TRUE,"Лист1";#N/A,#N/A,TRUE,"Лист2";#N/A,#N/A,TRUE,"Лист3"}</definedName>
    <definedName name="nnngggggggggggggggggggggggggg" localSheetId="6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localSheetId="1" hidden="1">{#N/A,#N/A,TRUE,"Лист1";#N/A,#N/A,TRUE,"Лист2";#N/A,#N/A,TRUE,"Лист3"}</definedName>
    <definedName name="oijjjjjjjjjjjjjj" localSheetId="6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localSheetId="1" hidden="1">{#N/A,#N/A,TRUE,"Лист1";#N/A,#N/A,TRUE,"Лист2";#N/A,#N/A,TRUE,"Лист3"}</definedName>
    <definedName name="oikkkkkkkkkkkkkkkkkkkkkkk" localSheetId="6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6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localSheetId="1" hidden="1">{#N/A,#N/A,TRUE,"Лист1";#N/A,#N/A,TRUE,"Лист2";#N/A,#N/A,TRUE,"Лист3"}</definedName>
    <definedName name="oiuuyyyyyyyyyyyyyyy" localSheetId="6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6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localSheetId="1" hidden="1">{#N/A,#N/A,TRUE,"Лист1";#N/A,#N/A,TRUE,"Лист2";#N/A,#N/A,TRUE,"Лист3"}</definedName>
    <definedName name="oopoooooooooooooooo" localSheetId="6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">[3]!p</definedName>
    <definedName name="poiuyfrts">[3]!poiuyfrts</definedName>
    <definedName name="popiiiiiiiiiiiiiiiiiii" localSheetId="1" hidden="1">{#N/A,#N/A,TRUE,"Лист1";#N/A,#N/A,TRUE,"Лист2";#N/A,#N/A,TRUE,"Лист3"}</definedName>
    <definedName name="popiiiiiiiiiiiiiiiiiii" localSheetId="6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rerrrrrrrrrrrrrrrr">[3]!rererrrrrrrrrrrrrrrr</definedName>
    <definedName name="rerrrr">[3]!rerrrr</definedName>
    <definedName name="rerttryu" localSheetId="1" hidden="1">{#N/A,#N/A,TRUE,"Лист1";#N/A,#N/A,TRUE,"Лист2";#N/A,#N/A,TRUE,"Лист3"}</definedName>
    <definedName name="rerttryu" localSheetId="6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localSheetId="1" hidden="1">{#N/A,#N/A,TRUE,"Лист1";#N/A,#N/A,TRUE,"Лист2";#N/A,#N/A,TRUE,"Лист3"}</definedName>
    <definedName name="rrtdrdrdsf" localSheetId="6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 localSheetId="6">#REF!</definedName>
    <definedName name="S1_">#REF!</definedName>
    <definedName name="S10_" localSheetId="6">#REF!</definedName>
    <definedName name="S10_">#REF!</definedName>
    <definedName name="S11_" localSheetId="6">#REF!</definedName>
    <definedName name="S11_">#REF!</definedName>
    <definedName name="S12_" localSheetId="6">#REF!</definedName>
    <definedName name="S12_">#REF!</definedName>
    <definedName name="S13_" localSheetId="6">#REF!</definedName>
    <definedName name="S13_">#REF!</definedName>
    <definedName name="S14_" localSheetId="6">#REF!</definedName>
    <definedName name="S14_">#REF!</definedName>
    <definedName name="S15_" localSheetId="6">#REF!</definedName>
    <definedName name="S15_">#REF!</definedName>
    <definedName name="S16_" localSheetId="6">#REF!</definedName>
    <definedName name="S16_">#REF!</definedName>
    <definedName name="S17_" localSheetId="6">#REF!</definedName>
    <definedName name="S17_">#REF!</definedName>
    <definedName name="S18_" localSheetId="6">#REF!</definedName>
    <definedName name="S18_">#REF!</definedName>
    <definedName name="S19_" localSheetId="6">#REF!</definedName>
    <definedName name="S19_">#REF!</definedName>
    <definedName name="S2_" localSheetId="6">#REF!</definedName>
    <definedName name="S2_">#REF!</definedName>
    <definedName name="S20_" localSheetId="6">#REF!</definedName>
    <definedName name="S20_">#REF!</definedName>
    <definedName name="S3_" localSheetId="6">#REF!</definedName>
    <definedName name="S3_">#REF!</definedName>
    <definedName name="S4_" localSheetId="6">#REF!</definedName>
    <definedName name="S4_">#REF!</definedName>
    <definedName name="S5_" localSheetId="6">#REF!</definedName>
    <definedName name="S5_">#REF!</definedName>
    <definedName name="S6_" localSheetId="6">#REF!</definedName>
    <definedName name="S6_">#REF!</definedName>
    <definedName name="S7_" localSheetId="6">#REF!</definedName>
    <definedName name="S7_">#REF!</definedName>
    <definedName name="S8_" localSheetId="6">#REF!</definedName>
    <definedName name="S8_">#REF!</definedName>
    <definedName name="S9_" localSheetId="6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 localSheetId="6">[6]Лист!#REF!</definedName>
    <definedName name="SmetaList">[6]Лист!#REF!</definedName>
    <definedName name="T1_" localSheetId="6">#REF!</definedName>
    <definedName name="T1_">#REF!</definedName>
    <definedName name="T2_" localSheetId="6">#REF!</definedName>
    <definedName name="T2_">#REF!</definedName>
    <definedName name="Tab" localSheetId="6">[2]FES!#REF!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localSheetId="1" hidden="1">{#N/A,#N/A,TRUE,"Лист1";#N/A,#N/A,TRUE,"Лист2";#N/A,#N/A,TRUE,"Лист3"}</definedName>
    <definedName name="trfgffffffffffffffffff" localSheetId="6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localSheetId="1" hidden="1">{#N/A,#N/A,TRUE,"Лист1";#N/A,#N/A,TRUE,"Лист2";#N/A,#N/A,TRUE,"Лист3"}</definedName>
    <definedName name="trttttttttttttttttttt" localSheetId="6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localSheetId="1" hidden="1">{#N/A,#N/A,TRUE,"Лист1";#N/A,#N/A,TRUE,"Лист2";#N/A,#N/A,TRUE,"Лист3"}</definedName>
    <definedName name="uhjhhhhhhhhhhhhh" localSheetId="6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[3]!uhuyguftyf</definedName>
    <definedName name="uiyuyuy" localSheetId="1" hidden="1">{#N/A,#N/A,TRUE,"Лист1";#N/A,#N/A,TRUE,"Лист2";#N/A,#N/A,TRUE,"Лист3"}</definedName>
    <definedName name="uiyuyuy" localSheetId="6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localSheetId="1" hidden="1">{#N/A,#N/A,TRUE,"Лист1";#N/A,#N/A,TRUE,"Лист2";#N/A,#N/A,TRUE,"Лист3"}</definedName>
    <definedName name="uytytr" localSheetId="6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localSheetId="1" hidden="1">{#N/A,#N/A,TRUE,"Лист1";#N/A,#N/A,TRUE,"Лист2";#N/A,#N/A,TRUE,"Лист3"}</definedName>
    <definedName name="uyuiyuttyt" localSheetId="6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[3]!uyuytuyfgh</definedName>
    <definedName name="uyyuttr" localSheetId="1" hidden="1">{#N/A,#N/A,TRUE,"Лист1";#N/A,#N/A,TRUE,"Лист2";#N/A,#N/A,TRUE,"Лист3"}</definedName>
    <definedName name="uyyuttr" localSheetId="6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localSheetId="1" hidden="1">{#N/A,#N/A,TRUE,"Лист1";#N/A,#N/A,TRUE,"Лист2";#N/A,#N/A,TRUE,"Лист3"}</definedName>
    <definedName name="vcfdfs" localSheetId="6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localSheetId="1" hidden="1">{#N/A,#N/A,TRUE,"Лист1";#N/A,#N/A,TRUE,"Лист2";#N/A,#N/A,TRUE,"Лист3"}</definedName>
    <definedName name="vcfhg" localSheetId="6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6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localSheetId="1" hidden="1">{#N/A,#N/A,TRUE,"Лист1";#N/A,#N/A,TRUE,"Лист2";#N/A,#N/A,TRUE,"Лист3"}</definedName>
    <definedName name="waddddddddddddddddddd" localSheetId="6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localSheetId="1" hidden="1">{#N/A,#N/A,TRUE,"Лист1";#N/A,#N/A,TRUE,"Лист2";#N/A,#N/A,TRUE,"Лист3"}</definedName>
    <definedName name="wesddddddddddddddddd" localSheetId="6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localSheetId="1" hidden="1">{#N/A,#N/A,TRUE,"Лист1";#N/A,#N/A,TRUE,"Лист2";#N/A,#N/A,TRUE,"Лист3"}</definedName>
    <definedName name="yfgdfdfffffffffffff" localSheetId="6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localSheetId="1" hidden="1">{#N/A,#N/A,TRUE,"Лист1";#N/A,#N/A,TRUE,"Лист2";#N/A,#N/A,TRUE,"Лист3"}</definedName>
    <definedName name="ytttttttttttttttttttt" localSheetId="6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[3]!ytuiytu</definedName>
    <definedName name="ytyggggggggggggggg" localSheetId="1" hidden="1">{#N/A,#N/A,TRUE,"Лист1";#N/A,#N/A,TRUE,"Лист2";#N/A,#N/A,TRUE,"Лист3"}</definedName>
    <definedName name="ytyggggggggggggggg" localSheetId="6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[7]Рейтинг!$A$14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'[8]Производство электроэнергии'!$A$95</definedName>
    <definedName name="Бюджетные_электроэнергии">'[8]Производство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 localSheetId="6">#REF!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localSheetId="1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6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localSheetId="1" hidden="1">{#N/A,#N/A,TRUE,"Лист1";#N/A,#N/A,TRUE,"Лист2";#N/A,#N/A,TRUE,"Лист3"}</definedName>
    <definedName name="гнгепнапра" localSheetId="6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localSheetId="1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 localSheetId="6">#REF!</definedName>
    <definedName name="дгнмдш">#REF!</definedName>
    <definedName name="ддд">[3]!ддд</definedName>
    <definedName name="дллллоиммссч">[3]!дллллоиммссч</definedName>
    <definedName name="доли1">'[9]эл ст'!$A$368:$IV$368</definedName>
    <definedName name="Доход">#N/A</definedName>
    <definedName name="дшголлололол" localSheetId="1" hidden="1">{#N/A,#N/A,TRUE,"Лист1";#N/A,#N/A,TRUE,"Лист2";#N/A,#N/A,TRUE,"Лист3"}</definedName>
    <definedName name="дшголлололол" localSheetId="6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localSheetId="1" hidden="1">{#N/A,#N/A,TRUE,"Лист1";#N/A,#N/A,TRUE,"Лист2";#N/A,#N/A,TRUE,"Лист3"}</definedName>
    <definedName name="еапапарорппис" localSheetId="6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localSheetId="1" hidden="1">{#N/A,#N/A,TRUE,"Лист1";#N/A,#N/A,TRUE,"Лист2";#N/A,#N/A,TRUE,"Лист3"}</definedName>
    <definedName name="евапараорплор" localSheetId="6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'[10]СВОДНАЯ(цветная)'!$Y$3:$Y$7</definedName>
    <definedName name="жддлолпраапва">[3]!жддлолпраапва</definedName>
    <definedName name="ждждлдлодл" localSheetId="1" hidden="1">{#N/A,#N/A,TRUE,"Лист1";#N/A,#N/A,TRUE,"Лист2";#N/A,#N/A,TRUE,"Лист3"}</definedName>
    <definedName name="ждждлдлодл" localSheetId="6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 localSheetId="4">'5'!#REF!</definedName>
    <definedName name="_xlnm.Print_Titles" localSheetId="5">'6'!$13:$15</definedName>
    <definedName name="_xlnm.Print_Titles">'[11]ИТОГИ  по Н,Р,Э,Q'!$A$2:$IV$4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localSheetId="1" hidden="1">{#N/A,#N/A,TRUE,"Лист1";#N/A,#N/A,TRUE,"Лист2";#N/A,#N/A,TRUE,"Лист3"}</definedName>
    <definedName name="зщщщшгрпаав" localSheetId="6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>[3]!иеркаецуф</definedName>
    <definedName name="индцкавг98" localSheetId="1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'[12]Объекты 2010'!$B$7:$EA$320</definedName>
    <definedName name="й">[3]!й</definedName>
    <definedName name="йй">[3]!йй</definedName>
    <definedName name="йййййййййййййййййййййййй">[3]!йййййййййййййййййййййййй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localSheetId="1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6">#REF!</definedName>
    <definedName name="коэф1">#REF!</definedName>
    <definedName name="коэф2" localSheetId="6">#REF!</definedName>
    <definedName name="коэф2">#REF!</definedName>
    <definedName name="коэф3" localSheetId="6">#REF!</definedName>
    <definedName name="коэф3">#REF!</definedName>
    <definedName name="коэф4" localSheetId="6">#REF!</definedName>
    <definedName name="коэф4">#REF!</definedName>
    <definedName name="л">[3]!л</definedName>
    <definedName name="лдлдолорар" localSheetId="1" hidden="1">{#N/A,#N/A,TRUE,"Лист1";#N/A,#N/A,TRUE,"Лист2";#N/A,#N/A,TRUE,"Лист3"}</definedName>
    <definedName name="лдлдолорар" localSheetId="6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[6]навигация!#REF!</definedName>
    <definedName name="наропплон">[3]!наропплон</definedName>
    <definedName name="Население">'[8]Производство электроэнергии'!$A$124</definedName>
    <definedName name="нгеинсцф">[3]!нгеинсцф</definedName>
    <definedName name="нгневаапор" localSheetId="1" hidden="1">{#N/A,#N/A,TRUE,"Лист1";#N/A,#N/A,TRUE,"Лист2";#N/A,#N/A,TRUE,"Лист3"}</definedName>
    <definedName name="нгневаапор" localSheetId="6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localSheetId="1" hidden="1">{#N/A,#N/A,TRUE,"Лист1";#N/A,#N/A,TRUE,"Лист2";#N/A,#N/A,TRUE,"Лист3"}</definedName>
    <definedName name="нпангаклга" localSheetId="6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0">'1'!$A$1:$G$69</definedName>
    <definedName name="_xlnm.Print_Area" localSheetId="1">'2'!$A$1:$F$15</definedName>
    <definedName name="_xlnm.Print_Area" localSheetId="6">П2!$A$1:$F$29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localSheetId="1" hidden="1">{#N/A,#N/A,TRUE,"Лист1";#N/A,#N/A,TRUE,"Лист2";#N/A,#N/A,TRUE,"Лист3"}</definedName>
    <definedName name="оллртимиава" localSheetId="6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localSheetId="1" hidden="1">{#N/A,#N/A,TRUE,"Лист1";#N/A,#N/A,TRUE,"Лист2";#N/A,#N/A,TRUE,"Лист3"}</definedName>
    <definedName name="орлороррлоорпапа" localSheetId="6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localSheetId="1" hidden="1">{#N/A,#N/A,TRUE,"Лист1";#N/A,#N/A,TRUE,"Лист2";#N/A,#N/A,TRUE,"Лист3"}</definedName>
    <definedName name="ороорправ" localSheetId="6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амсмчвв" localSheetId="1" hidden="1">{#N/A,#N/A,TRUE,"Лист1";#N/A,#N/A,TRUE,"Лист2";#N/A,#N/A,TRUE,"Лист3"}</definedName>
    <definedName name="памсмчвв" localSheetId="6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localSheetId="1" hidden="1">{#N/A,#N/A,TRUE,"Лист1";#N/A,#N/A,TRUE,"Лист2";#N/A,#N/A,TRUE,"Лист3"}</definedName>
    <definedName name="папаорпрпрпр" localSheetId="6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 localSheetId="6">#REF!</definedName>
    <definedName name="первый">#REF!</definedName>
    <definedName name="Период" localSheetId="6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localSheetId="1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'[8]Производство электроэнергии'!$A$132</definedName>
    <definedName name="прпрапапвавав">[3]!прпрапапвавав</definedName>
    <definedName name="прпропорпрпр" localSheetId="1" hidden="1">{#N/A,#N/A,TRUE,"Лист1";#N/A,#N/A,TRUE,"Лист2";#N/A,#N/A,TRUE,"Лист3"}</definedName>
    <definedName name="прпропорпрпр" localSheetId="6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апмапыввя">[3]!рапмапыввя</definedName>
    <definedName name="рис1" localSheetId="1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localSheetId="1" hidden="1">{#N/A,#N/A,TRUE,"Лист1";#N/A,#N/A,TRUE,"Лист2";#N/A,#N/A,TRUE,"Лист3"}</definedName>
    <definedName name="рортимсчвы" localSheetId="6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апав" localSheetId="1" hidden="1">{#N/A,#N/A,TRUE,"Лист1";#N/A,#N/A,TRUE,"Лист2";#N/A,#N/A,TRUE,"Лист3"}</definedName>
    <definedName name="ррапав" localSheetId="6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[3]!с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'[9]эл ст'!$A$360:$IV$360</definedName>
    <definedName name="Собств">'[9]эл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[6]Т12!$A$10</definedName>
    <definedName name="т12п1_2">[6]Т12!$A$22</definedName>
    <definedName name="т12п2_1">[6]Т12!$A$15</definedName>
    <definedName name="т12п2_2">[6]Т12!$A$27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 localSheetId="6">[6]Т3!#REF!</definedName>
    <definedName name="т3п3">[6]Т3!#REF!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localSheetId="1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'[13]НВВ утв тарифы'!$H$17</definedName>
    <definedName name="третий" localSheetId="6">#REF!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localSheetId="1" hidden="1">{#N/A,#N/A,TRUE,"Лист1";#N/A,#N/A,TRUE,"Лист2";#N/A,#N/A,TRUE,"Лист3"}</definedName>
    <definedName name="уыавыапвпаворорол" localSheetId="6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 localSheetId="6">#REF!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 localSheetId="6">#REF!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localSheetId="1" hidden="1">{#N/A,#N/A,TRUE,"Лист1";#N/A,#N/A,TRUE,"Лист2";#N/A,#N/A,TRUE,"Лист3"}</definedName>
    <definedName name="шгшрормпавкаы" localSheetId="6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localSheetId="1" hidden="1">{#N/A,#N/A,TRUE,"Лист1";#N/A,#N/A,TRUE,"Лист2";#N/A,#N/A,TRUE,"Лист3"}</definedName>
    <definedName name="шоапвваыаыф" localSheetId="6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localSheetId="1" hidden="1">{#N/A,#N/A,TRUE,"Лист1";#N/A,#N/A,TRUE,"Лист2";#N/A,#N/A,TRUE,"Лист3"}</definedName>
    <definedName name="шооитиаавч" localSheetId="6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localSheetId="1" hidden="1">{#N/A,#N/A,TRUE,"Лист1";#N/A,#N/A,TRUE,"Лист2";#N/A,#N/A,TRUE,"Лист3"}</definedName>
    <definedName name="щшлдолрорми" localSheetId="6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localSheetId="1" hidden="1">{#N/A,#N/A,TRUE,"Лист1";#N/A,#N/A,TRUE,"Лист2";#N/A,#N/A,TRUE,"Лист3"}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[3]!ыыыы</definedName>
    <definedName name="ЬЬ">'[14]ИТОГИ  по Н,Р,Э,Q'!$A$2:$IV$4</definedName>
    <definedName name="юбьбютьи" localSheetId="1" hidden="1">{#N/A,#N/A,TRUE,"Лист1";#N/A,#N/A,TRUE,"Лист2";#N/A,#N/A,TRUE,"Лист3"}</definedName>
    <definedName name="юбьбютьи" localSheetId="6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6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44525" iterate="1"/>
</workbook>
</file>

<file path=xl/calcChain.xml><?xml version="1.0" encoding="utf-8"?>
<calcChain xmlns="http://schemas.openxmlformats.org/spreadsheetml/2006/main">
  <c r="G58" i="1" l="1"/>
  <c r="F58" i="1"/>
  <c r="B58" i="1"/>
  <c r="G57" i="1"/>
  <c r="F57" i="1"/>
  <c r="B57" i="1"/>
  <c r="G56" i="1"/>
  <c r="F56" i="1"/>
  <c r="B56" i="1"/>
  <c r="G55" i="1"/>
  <c r="F55" i="1"/>
  <c r="B55" i="1"/>
  <c r="G54" i="1"/>
  <c r="F54" i="1"/>
  <c r="B54" i="1"/>
  <c r="G53" i="1"/>
  <c r="F53" i="1"/>
  <c r="F44" i="1" s="1"/>
  <c r="F43" i="1" s="1"/>
  <c r="B53" i="1"/>
  <c r="G52" i="1"/>
  <c r="F52" i="1"/>
  <c r="B52" i="1"/>
  <c r="G51" i="1"/>
  <c r="F51" i="1"/>
  <c r="B51" i="1"/>
  <c r="G50" i="1"/>
  <c r="F50" i="1"/>
  <c r="B50" i="1"/>
  <c r="G49" i="1"/>
  <c r="F49" i="1"/>
  <c r="B49" i="1"/>
  <c r="G48" i="1"/>
  <c r="F48" i="1"/>
  <c r="B48" i="1"/>
  <c r="G47" i="1"/>
  <c r="F47" i="1"/>
  <c r="F42" i="1" s="1"/>
  <c r="F41" i="1" s="1"/>
  <c r="B47" i="1"/>
  <c r="G44" i="1"/>
  <c r="G43" i="1" s="1"/>
  <c r="G42" i="1"/>
  <c r="G41" i="1" s="1"/>
  <c r="G35" i="1"/>
  <c r="B35" i="1"/>
  <c r="G34" i="1"/>
  <c r="B34" i="1"/>
  <c r="G33" i="1"/>
  <c r="B33" i="1"/>
  <c r="G32" i="1"/>
  <c r="B32" i="1"/>
  <c r="G31" i="1"/>
  <c r="B31" i="1"/>
  <c r="G30" i="1"/>
  <c r="G27" i="1" s="1"/>
  <c r="G26" i="1" s="1"/>
  <c r="G25" i="1" s="1"/>
  <c r="G24" i="1" s="1"/>
  <c r="B30" i="1"/>
  <c r="F27" i="1"/>
  <c r="F26" i="1" s="1"/>
  <c r="F25" i="1" s="1"/>
  <c r="F24" i="1" s="1"/>
  <c r="E27" i="1"/>
  <c r="E26" i="1"/>
  <c r="E25" i="1"/>
  <c r="E24" i="1" s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G9" i="1" s="1"/>
  <c r="G8" i="1" s="1"/>
  <c r="G7" i="1" s="1"/>
  <c r="G6" i="1" s="1"/>
  <c r="B12" i="1"/>
  <c r="F9" i="1"/>
  <c r="E9" i="1"/>
  <c r="E8" i="1" s="1"/>
  <c r="E7" i="1" s="1"/>
  <c r="E6" i="1" s="1"/>
  <c r="F8" i="1"/>
  <c r="F7" i="1" s="1"/>
  <c r="F6" i="1" s="1"/>
  <c r="G40" i="1" l="1"/>
  <c r="F40" i="1"/>
  <c r="E17" i="8"/>
  <c r="E8" i="8"/>
  <c r="F16" i="8" l="1"/>
  <c r="F7" i="8"/>
  <c r="D8" i="8"/>
  <c r="F8" i="8" s="1"/>
  <c r="D17" i="8"/>
  <c r="F17" i="8" s="1"/>
  <c r="BQ26" i="5"/>
  <c r="BQ23" i="5"/>
  <c r="BK23" i="5"/>
  <c r="BK21" i="5"/>
  <c r="BK20" i="5"/>
</calcChain>
</file>

<file path=xl/sharedStrings.xml><?xml version="1.0" encoding="utf-8"?>
<sst xmlns="http://schemas.openxmlformats.org/spreadsheetml/2006/main" count="470" uniqueCount="160">
  <si>
    <t>№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</si>
  <si>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</si>
  <si>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</si>
  <si>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</si>
  <si>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</si>
  <si>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</t>
  </si>
  <si>
    <t>Максимальная мощность, кВт</t>
  </si>
  <si>
    <t>Строительство воздушных линий</t>
  </si>
  <si>
    <t>Материал опоры (деревянные (j=1), металлические (j=2), железобетонные (j=3))</t>
  </si>
  <si>
    <t>Тип провода (изолированный провод (k=1), неизолированный провод (k=2))</t>
  </si>
  <si>
    <t>Материал провода (медный (l=1), стальной (l=2), сталеалюминиевый (l=3), алюминиевый (l=4))</t>
  </si>
  <si>
    <t>1.j.k.l.m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</si>
  <si>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</si>
  <si>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</si>
  <si>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</si>
  <si>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</si>
  <si>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</si>
  <si>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</si>
  <si>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</si>
  <si>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</si>
  <si>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</si>
  <si>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</si>
  <si>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</si>
  <si>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</si>
  <si>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</si>
  <si>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</si>
  <si>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</si>
  <si>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Трансформаторные подстанции (ТП), за исключением распределительных трансформаторных подстанций (РТП), блочные (j=1), комплектные (j=2), кирпичные (j=3), мачтовые (j=4),  встроенные (j=5)</t>
  </si>
  <si>
    <t>Однотрансформаторные (k=1), двухтрансформа-торные и более (k=2)</t>
  </si>
  <si>
    <t>4.j.k.l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</si>
  <si>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</si>
  <si>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>5.j</t>
  </si>
  <si>
    <t>Распределительные трансформаторные подстанции (РТП)</t>
  </si>
  <si>
    <t>5.j.k</t>
  </si>
  <si>
    <t>5.j.k.l</t>
  </si>
  <si>
    <t>6.</t>
  </si>
  <si>
    <t>Строительство центров питания, подстанций уровнем напряжения 35 кВ и выше (ПС)</t>
  </si>
  <si>
    <t>6.j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</si>
  <si>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для территорий городских населенных пунктов за 2016-2018 гг.</t>
  </si>
  <si>
    <t>-</t>
  </si>
  <si>
    <t>Приложение № 4</t>
  </si>
  <si>
    <t>Протяжен-ность (для линий электропередачи), м</t>
  </si>
  <si>
    <t>Присоединенная максимальная мощность, кВт</t>
  </si>
  <si>
    <t>1.j</t>
  </si>
  <si>
    <t>Материал опоры (деревянные (j=1), металлические (j=2), железо-бетонные (j=3))</t>
  </si>
  <si>
    <t>1.j.k</t>
  </si>
  <si>
    <t>Тип провода (изолированный провод (k=1), неизолирован-ный провод (k=2))</t>
  </si>
  <si>
    <t>1.j.k.l</t>
  </si>
  <si>
    <t>Cечение провода  (диапазон до 25 квадратных мм включительно (m=1), от 25 до 50 квадратных мм включи-тельно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</si>
  <si>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…</t>
  </si>
  <si>
    <t>&lt;пообъектная расшифровка&gt;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</si>
  <si>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</si>
  <si>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Одножильные (k=1) и много-жильные (k=2)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</si>
  <si>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</si>
  <si>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 за 2016-2018 гг.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</si>
  <si>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</si>
  <si>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</si>
  <si>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</si>
  <si>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</si>
  <si>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</si>
  <si>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(средние) на строительство подстанций 
за 3 предыдущих года 
(тыс. рублей)</t>
  </si>
  <si>
    <t>Средний объем мощности,
введенной в основные фонды за 3 предыдущих года (кВт)</t>
  </si>
  <si>
    <t>1.</t>
  </si>
  <si>
    <t>Строительство пунктов секционирования (распределенных пунктов)</t>
  </si>
  <si>
    <t>нет</t>
  </si>
  <si>
    <t>2.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</si>
  <si>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</si>
  <si>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</si>
  <si>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</si>
  <si>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№2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</si>
  <si>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</si>
  <si>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Средние 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</si>
  <si>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Средняя длина воздушных 
и кабельных линий электропередачи 
на i-м уровне напряжения, фактически построенных за последние 3 года 
(км)</t>
  </si>
  <si>
    <t>Средний 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</si>
  <si>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</si>
  <si>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</si>
  <si>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</si>
  <si>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</si>
  <si>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</si>
  <si>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№3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</si>
  <si>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</si>
  <si>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</si>
  <si>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</si>
  <si>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</si>
  <si>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30 января 2019 г.)</t>
  </si>
  <si>
    <t>ИНФОРМАЦИЯ</t>
  </si>
  <si>
    <t>об осуществлении технологического присоединения по договорам,</t>
  </si>
  <si>
    <t>Категория заявителей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</si>
  <si>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</si>
  <si>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</si>
  <si>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</si>
  <si>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</si>
  <si>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</si>
  <si>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</si>
  <si>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</si>
  <si>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1—20</t>
  </si>
  <si>
    <t>кВ</t>
  </si>
  <si>
    <t>и выше</t>
  </si>
  <si>
    <t>До 15 кВт — всего</t>
  </si>
  <si>
    <t>в том числе</t>
  </si>
  <si>
    <t>льготная категория*</t>
  </si>
  <si>
    <t>От 15 до 150 кВт — всего</t>
  </si>
  <si>
    <t>льготная категория**</t>
  </si>
  <si>
    <t>От 150 кВт до 670 кВт — всего</t>
  </si>
  <si>
    <t>по индивидуальному проекту</t>
  </si>
  <si>
    <t>4.</t>
  </si>
  <si>
    <t>От 670 кВт до 8900 кВт — всего</t>
  </si>
  <si>
    <t>5.</t>
  </si>
  <si>
    <t>От 8900 кВт —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</si>
  <si>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</si>
  <si>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</si>
  <si>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</si>
  <si>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</si>
  <si>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Количество заявок</t>
  </si>
  <si>
    <t>(штук)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</si>
  <si>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</si>
  <si>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</si>
  <si>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</si>
  <si>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</si>
  <si>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</si>
  <si>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</si>
  <si>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</si>
  <si>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</si>
  <si>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</si>
  <si>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2016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</si>
  <si>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</si>
  <si>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</si>
  <si>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к Методическим указаниям по определению размера платы за технологическое присоединение к электрическим сетям</t>
  </si>
  <si>
    <t>заключенным за 2019 год (на 18.10.2019 г.)</t>
  </si>
  <si>
    <t>о поданных заявках на технологическое присоединение за 2019 год (на 18.10.2019 г.)</t>
  </si>
  <si>
    <t>план</t>
  </si>
  <si>
    <t>1.3</t>
  </si>
  <si>
    <t>1.3.1</t>
  </si>
  <si>
    <t>1.3.1.4</t>
  </si>
  <si>
    <t>1.3.1.4.1</t>
  </si>
  <si>
    <t>1.3.1.4.2</t>
  </si>
  <si>
    <t>1.3.1.4.3</t>
  </si>
  <si>
    <t>2.1</t>
  </si>
  <si>
    <t>2.1.2</t>
  </si>
  <si>
    <t>2.1.2.1</t>
  </si>
  <si>
    <t>2.1.2.1.2</t>
  </si>
  <si>
    <t>2.1.2.1.3</t>
  </si>
  <si>
    <t>2.1.2.1.4</t>
  </si>
  <si>
    <t>4.2</t>
  </si>
  <si>
    <t>4.2.1</t>
  </si>
  <si>
    <t>4.4</t>
  </si>
  <si>
    <t>4.4.1</t>
  </si>
  <si>
    <t>4.2.1.2</t>
  </si>
  <si>
    <t>4.2.1.3</t>
  </si>
  <si>
    <t>4.2.1.4</t>
  </si>
  <si>
    <t>4.2.1.5</t>
  </si>
  <si>
    <t>4.4.1.1</t>
  </si>
  <si>
    <t>4.4.1.2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</si>
  <si>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</si>
  <si>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</si>
  <si>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</si>
  <si>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Однотрансформаторные (k=1), двухтрансформаторные</t>
  </si>
  <si>
    <t>и более (k=2)</t>
  </si>
  <si>
    <t>ПС 35 кВ (j=1), ПС 110 кВ и выше (j=2)</t>
  </si>
  <si>
    <t>Расходы на строительство объекта по ОС-1, КС,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</si>
</sst>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General_)"/>
    <numFmt numFmtId="170" formatCode="_([$€-2]* #,##0.00_);_([$€-2]* \(#,##0.00\);_([$€-2]* &quot;-&quot;??_)"/>
    <numFmt numFmtId="171" formatCode="0.0"/>
    <numFmt numFmtId="172" formatCode="#,##0_);[Red]\(#,##0\)"/>
    <numFmt numFmtId="173" formatCode="_-* #,##0_р_._-;\-* #,##0_р_._-;_-* &quot;-&quot;_р_._-;_-@_-"/>
    <numFmt numFmtId="174" formatCode="_-* #,##0.00_р_._-;\-* #,##0.00_р_._-;_-* &quot;-&quot;??_р_._-;_-@_-"/>
    <numFmt numFmtId="175" formatCode="_(* #,##0.00_);_(* \(#,##0.00\);_(* &quot;-&quot;??_);_(@_)"/>
    <numFmt numFmtId="176" formatCode="_-* #,##0.00\ _р_у_б_._-;\-* #,##0.00\ _р_у_б_._-;_-* &quot;-&quot;??\ _р_у_б_._-;_-@_-"/>
  </numFmts>
  <fonts count="86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4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0" fillId="0" borderId="0">
      <protection locked="0"/>
    </xf>
    <xf numFmtId="164" fontId="10" fillId="0" borderId="0">
      <protection locked="0"/>
    </xf>
    <xf numFmtId="164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2">
      <protection locked="0"/>
    </xf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3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18" borderId="0" applyNumberFormat="0" applyBorder="0" applyAlignment="0" applyProtection="0"/>
    <xf numFmtId="0" fontId="15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5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15" borderId="0" applyNumberFormat="0" applyBorder="0" applyAlignment="0" applyProtection="0"/>
    <xf numFmtId="0" fontId="15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5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0" applyNumberFormat="0" applyBorder="0" applyAlignment="0" applyProtection="0"/>
    <xf numFmtId="0" fontId="14" fillId="3" borderId="0" applyNumberFormat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7" fillId="0" borderId="0"/>
    <xf numFmtId="0" fontId="9" fillId="0" borderId="0"/>
    <xf numFmtId="0" fontId="18" fillId="0" borderId="0"/>
    <xf numFmtId="0" fontId="19" fillId="0" borderId="0"/>
    <xf numFmtId="0" fontId="20" fillId="0" borderId="0"/>
    <xf numFmtId="0" fontId="21" fillId="0" borderId="0" applyNumberFormat="0">
      <alignment horizontal="left"/>
    </xf>
    <xf numFmtId="4" fontId="22" fillId="22" borderId="3" applyNumberFormat="0" applyProtection="0">
      <alignment vertical="center"/>
    </xf>
    <xf numFmtId="4" fontId="23" fillId="22" borderId="3" applyNumberFormat="0" applyProtection="0">
      <alignment vertical="center"/>
    </xf>
    <xf numFmtId="4" fontId="22" fillId="22" borderId="3" applyNumberFormat="0" applyProtection="0">
      <alignment horizontal="left" vertical="center" indent="1"/>
    </xf>
    <xf numFmtId="4" fontId="22" fillId="22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2" fillId="24" borderId="3" applyNumberFormat="0" applyProtection="0">
      <alignment horizontal="right" vertical="center"/>
    </xf>
    <xf numFmtId="4" fontId="22" fillId="25" borderId="3" applyNumberFormat="0" applyProtection="0">
      <alignment horizontal="right" vertical="center"/>
    </xf>
    <xf numFmtId="4" fontId="22" fillId="26" borderId="3" applyNumberFormat="0" applyProtection="0">
      <alignment horizontal="right" vertical="center"/>
    </xf>
    <xf numFmtId="4" fontId="22" fillId="27" borderId="3" applyNumberFormat="0" applyProtection="0">
      <alignment horizontal="right" vertical="center"/>
    </xf>
    <xf numFmtId="4" fontId="22" fillId="28" borderId="3" applyNumberFormat="0" applyProtection="0">
      <alignment horizontal="right" vertical="center"/>
    </xf>
    <xf numFmtId="4" fontId="22" fillId="29" borderId="3" applyNumberFormat="0" applyProtection="0">
      <alignment horizontal="right" vertical="center"/>
    </xf>
    <xf numFmtId="4" fontId="22" fillId="30" borderId="3" applyNumberFormat="0" applyProtection="0">
      <alignment horizontal="right" vertical="center"/>
    </xf>
    <xf numFmtId="4" fontId="22" fillId="31" borderId="3" applyNumberFormat="0" applyProtection="0">
      <alignment horizontal="right" vertical="center"/>
    </xf>
    <xf numFmtId="4" fontId="22" fillId="32" borderId="3" applyNumberFormat="0" applyProtection="0">
      <alignment horizontal="right" vertical="center"/>
    </xf>
    <xf numFmtId="4" fontId="24" fillId="33" borderId="3" applyNumberFormat="0" applyProtection="0">
      <alignment horizontal="left" vertical="center" indent="1"/>
    </xf>
    <xf numFmtId="4" fontId="22" fillId="34" borderId="4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6" fillId="34" borderId="3" applyNumberFormat="0" applyProtection="0">
      <alignment horizontal="left" vertical="center" indent="1"/>
    </xf>
    <xf numFmtId="4" fontId="26" fillId="36" borderId="3" applyNumberFormat="0" applyProtection="0">
      <alignment horizontal="left" vertical="center" indent="1"/>
    </xf>
    <xf numFmtId="0" fontId="7" fillId="36" borderId="3" applyNumberFormat="0" applyProtection="0">
      <alignment horizontal="left" vertical="center" indent="1"/>
    </xf>
    <xf numFmtId="0" fontId="7" fillId="36" borderId="3" applyNumberFormat="0" applyProtection="0">
      <alignment horizontal="left" vertical="center" indent="1"/>
    </xf>
    <xf numFmtId="0" fontId="7" fillId="37" borderId="3" applyNumberFormat="0" applyProtection="0">
      <alignment horizontal="left" vertical="center" indent="1"/>
    </xf>
    <xf numFmtId="0" fontId="7" fillId="37" borderId="3" applyNumberFormat="0" applyProtection="0">
      <alignment horizontal="left" vertical="center" indent="1"/>
    </xf>
    <xf numFmtId="0" fontId="7" fillId="38" borderId="3" applyNumberFormat="0" applyProtection="0">
      <alignment horizontal="left" vertical="center" indent="1"/>
    </xf>
    <xf numFmtId="0" fontId="7" fillId="38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2" fillId="39" borderId="3" applyNumberFormat="0" applyProtection="0">
      <alignment vertical="center"/>
    </xf>
    <xf numFmtId="4" fontId="23" fillId="39" borderId="3" applyNumberFormat="0" applyProtection="0">
      <alignment vertical="center"/>
    </xf>
    <xf numFmtId="4" fontId="22" fillId="39" borderId="3" applyNumberFormat="0" applyProtection="0">
      <alignment horizontal="left" vertical="center" indent="1"/>
    </xf>
    <xf numFmtId="4" fontId="22" fillId="39" borderId="3" applyNumberFormat="0" applyProtection="0">
      <alignment horizontal="left" vertical="center" indent="1"/>
    </xf>
    <xf numFmtId="4" fontId="22" fillId="34" borderId="3" applyNumberFormat="0" applyProtection="0">
      <alignment horizontal="right" vertical="center"/>
    </xf>
    <xf numFmtId="4" fontId="23" fillId="34" borderId="3" applyNumberFormat="0" applyProtection="0">
      <alignment horizontal="right" vertical="center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27" fillId="0" borderId="0"/>
    <xf numFmtId="4" fontId="28" fillId="34" borderId="3" applyNumberFormat="0" applyProtection="0">
      <alignment horizontal="right" vertical="center"/>
    </xf>
    <xf numFmtId="0" fontId="14" fillId="40" borderId="0" applyNumberFormat="0" applyBorder="0" applyAlignment="0" applyProtection="0"/>
    <xf numFmtId="0" fontId="15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15" fillId="14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5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19" borderId="0" applyNumberFormat="0" applyBorder="0" applyAlignment="0" applyProtection="0"/>
    <xf numFmtId="0" fontId="15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5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6" borderId="0" applyNumberFormat="0" applyBorder="0" applyAlignment="0" applyProtection="0"/>
    <xf numFmtId="169" fontId="29" fillId="0" borderId="5">
      <protection locked="0"/>
    </xf>
    <xf numFmtId="0" fontId="30" fillId="11" borderId="6" applyNumberFormat="0" applyAlignment="0" applyProtection="0"/>
    <xf numFmtId="0" fontId="31" fillId="5" borderId="7" applyNumberFormat="0" applyAlignment="0" applyProtection="0"/>
    <xf numFmtId="0" fontId="30" fillId="11" borderId="6" applyNumberFormat="0" applyAlignment="0" applyProtection="0"/>
    <xf numFmtId="0" fontId="32" fillId="47" borderId="3" applyNumberFormat="0" applyAlignment="0" applyProtection="0"/>
    <xf numFmtId="0" fontId="33" fillId="9" borderId="8" applyNumberFormat="0" applyAlignment="0" applyProtection="0"/>
    <xf numFmtId="0" fontId="32" fillId="47" borderId="3" applyNumberFormat="0" applyAlignment="0" applyProtection="0"/>
    <xf numFmtId="0" fontId="34" fillId="47" borderId="6" applyNumberFormat="0" applyAlignment="0" applyProtection="0"/>
    <xf numFmtId="0" fontId="35" fillId="9" borderId="7" applyNumberFormat="0" applyAlignment="0" applyProtection="0"/>
    <xf numFmtId="0" fontId="34" fillId="47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Border="0">
      <alignment horizontal="center" vertical="center" wrapText="1"/>
    </xf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8" fillId="0" borderId="9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0" fillId="0" borderId="11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5" applyBorder="0">
      <alignment horizontal="center" vertical="center" wrapText="1"/>
    </xf>
    <xf numFmtId="169" fontId="45" fillId="48" borderId="5"/>
    <xf numFmtId="4" fontId="46" fillId="22" borderId="1" applyBorder="0">
      <alignment horizontal="right"/>
    </xf>
    <xf numFmtId="0" fontId="47" fillId="0" borderId="16" applyNumberFormat="0" applyFill="0" applyAlignment="0" applyProtection="0"/>
    <xf numFmtId="0" fontId="33" fillId="0" borderId="17" applyNumberFormat="0" applyFill="0" applyAlignment="0" applyProtection="0"/>
    <xf numFmtId="0" fontId="47" fillId="0" borderId="16" applyNumberFormat="0" applyFill="0" applyAlignment="0" applyProtection="0"/>
    <xf numFmtId="0" fontId="48" fillId="49" borderId="18" applyNumberFormat="0" applyAlignment="0" applyProtection="0"/>
    <xf numFmtId="0" fontId="49" fillId="20" borderId="19" applyNumberFormat="0" applyAlignment="0" applyProtection="0"/>
    <xf numFmtId="0" fontId="48" fillId="49" borderId="18" applyNumberFormat="0" applyAlignment="0" applyProtection="0"/>
    <xf numFmtId="0" fontId="50" fillId="50" borderId="0" applyFill="0">
      <alignment wrapText="1"/>
    </xf>
    <xf numFmtId="0" fontId="51" fillId="0" borderId="0">
      <alignment horizontal="center" vertical="top" wrapText="1"/>
    </xf>
    <xf numFmtId="0" fontId="52" fillId="0" borderId="0">
      <alignment horizontal="centerContinuous" vertical="center" wrapText="1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45" borderId="0" applyNumberFormat="0" applyBorder="0" applyAlignment="0" applyProtection="0"/>
    <xf numFmtId="0" fontId="56" fillId="17" borderId="0" applyNumberFormat="0" applyBorder="0" applyAlignment="0" applyProtection="0"/>
    <xf numFmtId="0" fontId="55" fillId="45" borderId="0" applyNumberFormat="0" applyBorder="0" applyAlignment="0" applyProtection="0"/>
    <xf numFmtId="0" fontId="57" fillId="0" borderId="0"/>
    <xf numFmtId="0" fontId="57" fillId="0" borderId="0"/>
    <xf numFmtId="170" fontId="57" fillId="0" borderId="0"/>
    <xf numFmtId="0" fontId="58" fillId="0" borderId="0" applyNumberFormat="0" applyFont="0" applyBorder="0" applyProtection="0"/>
    <xf numFmtId="0" fontId="59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57" fillId="0" borderId="0"/>
    <xf numFmtId="0" fontId="58" fillId="0" borderId="0" applyNumberFormat="0" applyBorder="0" applyProtection="0"/>
    <xf numFmtId="0" fontId="59" fillId="0" borderId="0"/>
    <xf numFmtId="0" fontId="59" fillId="0" borderId="0"/>
    <xf numFmtId="0" fontId="59" fillId="0" borderId="0"/>
    <xf numFmtId="0" fontId="57" fillId="0" borderId="0"/>
    <xf numFmtId="0" fontId="18" fillId="0" borderId="0"/>
    <xf numFmtId="0" fontId="57" fillId="0" borderId="0"/>
    <xf numFmtId="0" fontId="59" fillId="0" borderId="0"/>
    <xf numFmtId="0" fontId="59" fillId="0" borderId="0"/>
    <xf numFmtId="0" fontId="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2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62" fillId="0" borderId="0" applyNumberFormat="0" applyFont="0" applyBorder="0" applyProtection="0"/>
    <xf numFmtId="0" fontId="7" fillId="0" borderId="0"/>
    <xf numFmtId="0" fontId="7" fillId="0" borderId="0"/>
    <xf numFmtId="0" fontId="63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64" fillId="4" borderId="0" applyNumberFormat="0" applyBorder="0" applyAlignment="0" applyProtection="0"/>
    <xf numFmtId="0" fontId="65" fillId="51" borderId="0" applyNumberFormat="0" applyBorder="0" applyAlignment="0" applyProtection="0"/>
    <xf numFmtId="0" fontId="64" fillId="4" borderId="0" applyNumberFormat="0" applyBorder="0" applyAlignment="0" applyProtection="0"/>
    <xf numFmtId="171" fontId="66" fillId="22" borderId="20" applyNumberFormat="0" applyBorder="0" applyAlignment="0">
      <alignment vertical="center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17" borderId="7" applyNumberFormat="0" applyFont="0" applyAlignment="0" applyProtection="0"/>
    <xf numFmtId="0" fontId="7" fillId="17" borderId="6" applyNumberFormat="0" applyFont="0" applyAlignment="0" applyProtection="0"/>
    <xf numFmtId="0" fontId="7" fillId="17" borderId="7" applyNumberFormat="0" applyFont="0" applyAlignment="0" applyProtection="0"/>
    <xf numFmtId="0" fontId="57" fillId="17" borderId="7" applyNumberFormat="0" applyFont="0" applyAlignment="0" applyProtection="0"/>
    <xf numFmtId="0" fontId="7" fillId="17" borderId="7" applyNumberFormat="0" applyFont="0" applyAlignment="0" applyProtection="0"/>
    <xf numFmtId="9" fontId="5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69" fillId="0" borderId="21" applyNumberFormat="0" applyFill="0" applyAlignment="0" applyProtection="0"/>
    <xf numFmtId="0" fontId="8" fillId="0" borderId="0"/>
    <xf numFmtId="0" fontId="8" fillId="0" borderId="0"/>
    <xf numFmtId="0" fontId="8" fillId="0" borderId="0"/>
    <xf numFmtId="172" fontId="71" fillId="0" borderId="0">
      <alignment vertical="top"/>
    </xf>
    <xf numFmtId="0" fontId="8" fillId="0" borderId="0"/>
    <xf numFmtId="172" fontId="71" fillId="0" borderId="0">
      <alignment vertical="top"/>
    </xf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50" fillId="0" borderId="0">
      <alignment horizontal="center"/>
    </xf>
    <xf numFmtId="173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" fontId="46" fillId="50" borderId="0" applyBorder="0">
      <alignment horizontal="right"/>
    </xf>
    <xf numFmtId="4" fontId="46" fillId="52" borderId="23" applyBorder="0">
      <alignment horizontal="right"/>
    </xf>
    <xf numFmtId="4" fontId="46" fillId="50" borderId="1" applyFont="0" applyBorder="0">
      <alignment horizontal="right"/>
    </xf>
    <xf numFmtId="0" fontId="74" fillId="6" borderId="0" applyNumberFormat="0" applyBorder="0" applyAlignment="0" applyProtection="0"/>
    <xf numFmtId="0" fontId="75" fillId="7" borderId="0" applyNumberFormat="0" applyBorder="0" applyAlignment="0" applyProtection="0"/>
    <xf numFmtId="0" fontId="74" fillId="6" borderId="0" applyNumberFormat="0" applyBorder="0" applyAlignment="0" applyProtection="0"/>
    <xf numFmtId="164" fontId="10" fillId="0" borderId="0">
      <protection locked="0"/>
    </xf>
    <xf numFmtId="0" fontId="47" fillId="0" borderId="16" applyNumberFormat="0" applyFill="0" applyAlignment="0" applyProtection="0"/>
    <xf numFmtId="0" fontId="30" fillId="53" borderId="6" applyNumberFormat="0" applyAlignment="0" applyProtection="0"/>
    <xf numFmtId="0" fontId="47" fillId="0" borderId="16" applyNumberFormat="0" applyFill="0" applyAlignment="0" applyProtection="0"/>
    <xf numFmtId="0" fontId="64" fillId="54" borderId="0" applyNumberFormat="0" applyBorder="0" applyAlignment="0" applyProtection="0"/>
    <xf numFmtId="0" fontId="14" fillId="55" borderId="0" applyNumberFormat="0" applyBorder="0" applyAlignment="0" applyProtection="0"/>
    <xf numFmtId="0" fontId="64" fillId="54" borderId="0" applyNumberFormat="0" applyBorder="0" applyAlignment="0" applyProtection="0"/>
    <xf numFmtId="0" fontId="5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56" borderId="7" applyNumberFormat="0" applyAlignment="0" applyProtection="0"/>
    <xf numFmtId="0" fontId="38" fillId="0" borderId="9" applyNumberFormat="0" applyFill="0" applyAlignment="0" applyProtection="0"/>
    <xf numFmtId="0" fontId="7" fillId="56" borderId="7" applyNumberFormat="0" applyAlignment="0" applyProtection="0"/>
    <xf numFmtId="0" fontId="14" fillId="57" borderId="0" applyNumberFormat="0" applyBorder="0" applyAlignment="0" applyProtection="0"/>
    <xf numFmtId="0" fontId="69" fillId="0" borderId="21" applyNumberFormat="0" applyFill="0" applyAlignment="0" applyProtection="0"/>
    <xf numFmtId="0" fontId="48" fillId="58" borderId="18" applyNumberFormat="0" applyAlignment="0" applyProtection="0"/>
    <xf numFmtId="0" fontId="72" fillId="0" borderId="0" applyNumberFormat="0" applyFill="0" applyBorder="0" applyAlignment="0" applyProtection="0"/>
    <xf numFmtId="0" fontId="82" fillId="0" borderId="0"/>
    <xf numFmtId="174" fontId="8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0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7" fillId="0" borderId="0" xfId="231"/>
    <xf numFmtId="0" fontId="7" fillId="0" borderId="0" xfId="231" applyFont="1"/>
    <xf numFmtId="0" fontId="1" fillId="0" borderId="0" xfId="231" applyFont="1" applyAlignment="1">
      <alignment wrapText="1"/>
    </xf>
    <xf numFmtId="0" fontId="1" fillId="0" borderId="1" xfId="231" applyFont="1" applyBorder="1" applyAlignment="1">
      <alignment horizontal="center" vertical="center" wrapText="1"/>
    </xf>
    <xf numFmtId="0" fontId="3" fillId="0" borderId="1" xfId="231" applyFont="1" applyBorder="1" applyAlignment="1">
      <alignment horizontal="justify" vertical="center" wrapText="1"/>
    </xf>
    <xf numFmtId="0" fontId="3" fillId="0" borderId="1" xfId="231" applyFont="1" applyBorder="1" applyAlignment="1">
      <alignment horizontal="center" vertical="center" wrapText="1"/>
    </xf>
    <xf numFmtId="0" fontId="6" fillId="0" borderId="0" xfId="231" applyFont="1"/>
    <xf numFmtId="0" fontId="1" fillId="0" borderId="1" xfId="231" applyFont="1" applyBorder="1" applyAlignment="1">
      <alignment horizontal="justify" vertical="center" wrapText="1"/>
    </xf>
    <xf numFmtId="0" fontId="4" fillId="0" borderId="0" xfId="211" applyFont="1" applyBorder="1" applyAlignment="1">
      <alignment horizontal="left"/>
    </xf>
    <xf numFmtId="0" fontId="2" fillId="0" borderId="0" xfId="236" applyFont="1" applyBorder="1" applyAlignment="1">
      <alignment horizontal="right"/>
    </xf>
    <xf numFmtId="0" fontId="2" fillId="0" borderId="0" xfId="236" applyFont="1" applyBorder="1" applyAlignment="1">
      <alignment horizontal="right" vertical="top"/>
    </xf>
    <xf numFmtId="0" fontId="76" fillId="0" borderId="0" xfId="236" applyFont="1" applyBorder="1" applyAlignment="1">
      <alignment horizontal="right"/>
    </xf>
    <xf numFmtId="0" fontId="77" fillId="0" borderId="0" xfId="211" applyFont="1" applyBorder="1" applyAlignment="1">
      <alignment horizontal="left"/>
    </xf>
    <xf numFmtId="0" fontId="77" fillId="0" borderId="0" xfId="211" applyFont="1" applyFill="1" applyBorder="1" applyAlignment="1">
      <alignment horizontal="left"/>
    </xf>
    <xf numFmtId="0" fontId="78" fillId="0" borderId="0" xfId="211" applyFont="1" applyBorder="1" applyAlignment="1">
      <alignment horizontal="left"/>
    </xf>
    <xf numFmtId="0" fontId="1" fillId="0" borderId="0" xfId="211" applyFont="1" applyBorder="1" applyAlignment="1">
      <alignment horizontal="center" vertical="center" wrapText="1"/>
    </xf>
    <xf numFmtId="0" fontId="1" fillId="0" borderId="0" xfId="211" applyFont="1" applyBorder="1" applyAlignment="1">
      <alignment horizontal="left" vertical="top"/>
    </xf>
    <xf numFmtId="0" fontId="79" fillId="0" borderId="0" xfId="211" applyFont="1" applyAlignment="1">
      <alignment horizontal="left"/>
    </xf>
    <xf numFmtId="0" fontId="79" fillId="0" borderId="0" xfId="211" applyFont="1" applyAlignment="1">
      <alignment horizontal="right"/>
    </xf>
    <xf numFmtId="0" fontId="80" fillId="0" borderId="0" xfId="211" applyFont="1" applyAlignment="1">
      <alignment horizontal="right"/>
    </xf>
    <xf numFmtId="0" fontId="78" fillId="0" borderId="0" xfId="211" applyFont="1" applyAlignment="1">
      <alignment horizontal="center"/>
    </xf>
    <xf numFmtId="0" fontId="2" fillId="0" borderId="0" xfId="211" applyFont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0" xfId="211" applyFont="1" applyAlignment="1">
      <alignment horizontal="left"/>
    </xf>
    <xf numFmtId="0" fontId="4" fillId="0" borderId="0" xfId="211" applyFont="1" applyAlignment="1">
      <alignment horizontal="center"/>
    </xf>
    <xf numFmtId="0" fontId="1" fillId="0" borderId="0" xfId="211" applyFont="1" applyAlignment="1">
      <alignment horizontal="center"/>
    </xf>
    <xf numFmtId="0" fontId="82" fillId="0" borderId="0" xfId="382"/>
    <xf numFmtId="0" fontId="4" fillId="0" borderId="1" xfId="382" applyFont="1" applyBorder="1" applyAlignment="1">
      <alignment horizontal="center" vertical="center" wrapText="1"/>
    </xf>
    <xf numFmtId="0" fontId="84" fillId="0" borderId="1" xfId="382" applyFont="1" applyBorder="1" applyAlignment="1">
      <alignment horizontal="center" vertical="center" wrapText="1"/>
    </xf>
    <xf numFmtId="0" fontId="4" fillId="0" borderId="1" xfId="382" applyFont="1" applyBorder="1" applyAlignment="1">
      <alignment vertical="center" wrapText="1"/>
    </xf>
    <xf numFmtId="174" fontId="4" fillId="0" borderId="1" xfId="383" applyFont="1" applyBorder="1" applyAlignment="1">
      <alignment vertical="center" wrapText="1"/>
    </xf>
    <xf numFmtId="174" fontId="4" fillId="0" borderId="1" xfId="383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382" applyFont="1" applyBorder="1" applyAlignment="1">
      <alignment horizontal="center" vertical="center" wrapText="1"/>
    </xf>
    <xf numFmtId="0" fontId="1" fillId="0" borderId="0" xfId="382" applyFont="1" applyBorder="1" applyAlignment="1">
      <alignment horizontal="right" vertical="center" wrapText="1"/>
    </xf>
    <xf numFmtId="0" fontId="1" fillId="0" borderId="0" xfId="38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231" applyFont="1" applyAlignment="1">
      <alignment horizontal="center" vertical="center" wrapText="1"/>
    </xf>
    <xf numFmtId="0" fontId="1" fillId="0" borderId="1" xfId="211" applyFont="1" applyBorder="1" applyAlignment="1">
      <alignment horizontal="center" vertical="top"/>
    </xf>
    <xf numFmtId="0" fontId="1" fillId="0" borderId="1" xfId="211" applyFont="1" applyFill="1" applyBorder="1" applyAlignment="1">
      <alignment horizontal="left" vertical="top" wrapText="1"/>
    </xf>
    <xf numFmtId="3" fontId="1" fillId="0" borderId="1" xfId="211" applyNumberFormat="1" applyFont="1" applyBorder="1" applyAlignment="1">
      <alignment horizontal="center" vertical="center"/>
    </xf>
    <xf numFmtId="1" fontId="1" fillId="0" borderId="1" xfId="211" applyNumberFormat="1" applyFont="1" applyBorder="1" applyAlignment="1">
      <alignment horizontal="center" vertical="center"/>
    </xf>
    <xf numFmtId="0" fontId="77" fillId="0" borderId="0" xfId="211" applyFont="1" applyBorder="1" applyAlignment="1">
      <alignment horizontal="center"/>
    </xf>
    <xf numFmtId="0" fontId="77" fillId="0" borderId="0" xfId="211" applyFont="1" applyFill="1" applyBorder="1" applyAlignment="1">
      <alignment horizontal="center" vertical="center" wrapText="1"/>
    </xf>
    <xf numFmtId="0" fontId="1" fillId="0" borderId="1" xfId="211" applyFont="1" applyBorder="1" applyAlignment="1">
      <alignment horizontal="center" vertical="center" wrapText="1"/>
    </xf>
    <xf numFmtId="49" fontId="1" fillId="0" borderId="1" xfId="211" applyNumberFormat="1" applyFont="1" applyFill="1" applyBorder="1" applyAlignment="1">
      <alignment horizontal="left" vertical="top" wrapText="1" indent="1"/>
    </xf>
    <xf numFmtId="3" fontId="1" fillId="0" borderId="1" xfId="211" applyNumberFormat="1" applyFont="1" applyBorder="1" applyAlignment="1">
      <alignment horizontal="center" vertical="top"/>
    </xf>
    <xf numFmtId="4" fontId="1" fillId="0" borderId="1" xfId="211" applyNumberFormat="1" applyFont="1" applyBorder="1" applyAlignment="1">
      <alignment horizontal="center" vertical="top"/>
    </xf>
    <xf numFmtId="1" fontId="1" fillId="0" borderId="1" xfId="211" applyNumberFormat="1" applyFont="1" applyBorder="1" applyAlignment="1">
      <alignment horizontal="center" vertical="top"/>
    </xf>
    <xf numFmtId="0" fontId="77" fillId="0" borderId="0" xfId="211" applyFont="1" applyFill="1" applyBorder="1" applyAlignment="1">
      <alignment horizontal="center" wrapText="1"/>
    </xf>
    <xf numFmtId="0" fontId="2" fillId="0" borderId="1" xfId="211" applyFont="1" applyBorder="1" applyAlignment="1">
      <alignment horizontal="right"/>
    </xf>
    <xf numFmtId="0" fontId="79" fillId="0" borderId="0" xfId="211" applyFont="1" applyAlignment="1">
      <alignment horizontal="left" vertical="top" wrapText="1"/>
    </xf>
    <xf numFmtId="0" fontId="2" fillId="0" borderId="1" xfId="211" applyFont="1" applyBorder="1" applyAlignment="1">
      <alignment horizontal="center"/>
    </xf>
    <xf numFmtId="0" fontId="2" fillId="0" borderId="1" xfId="211" applyFont="1" applyBorder="1" applyAlignment="1">
      <alignment horizontal="left"/>
    </xf>
    <xf numFmtId="0" fontId="2" fillId="0" borderId="1" xfId="211" applyFont="1" applyBorder="1" applyAlignment="1">
      <alignment horizontal="left" wrapText="1"/>
    </xf>
    <xf numFmtId="0" fontId="2" fillId="0" borderId="1" xfId="211" applyFont="1" applyBorder="1" applyAlignment="1">
      <alignment horizontal="center" vertical="center"/>
    </xf>
    <xf numFmtId="171" fontId="2" fillId="0" borderId="1" xfId="211" applyNumberFormat="1" applyFont="1" applyBorder="1" applyAlignment="1">
      <alignment horizontal="center" vertical="center"/>
    </xf>
    <xf numFmtId="3" fontId="2" fillId="0" borderId="1" xfId="211" applyNumberFormat="1" applyFont="1" applyBorder="1" applyAlignment="1">
      <alignment horizontal="right"/>
    </xf>
    <xf numFmtId="0" fontId="2" fillId="0" borderId="24" xfId="211" applyFont="1" applyBorder="1" applyAlignment="1">
      <alignment horizontal="center"/>
    </xf>
    <xf numFmtId="0" fontId="2" fillId="0" borderId="25" xfId="211" applyFont="1" applyBorder="1" applyAlignment="1">
      <alignment horizontal="center"/>
    </xf>
    <xf numFmtId="0" fontId="2" fillId="0" borderId="26" xfId="211" applyFont="1" applyBorder="1" applyAlignment="1">
      <alignment horizontal="center"/>
    </xf>
    <xf numFmtId="0" fontId="2" fillId="0" borderId="28" xfId="211" applyFont="1" applyBorder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30" xfId="211" applyFont="1" applyBorder="1" applyAlignment="1">
      <alignment horizontal="center"/>
    </xf>
    <xf numFmtId="0" fontId="2" fillId="0" borderId="27" xfId="211" applyFont="1" applyBorder="1" applyAlignment="1">
      <alignment horizontal="center"/>
    </xf>
    <xf numFmtId="0" fontId="2" fillId="0" borderId="0" xfId="211" applyFont="1" applyBorder="1" applyAlignment="1">
      <alignment horizontal="center"/>
    </xf>
    <xf numFmtId="0" fontId="2" fillId="0" borderId="20" xfId="211" applyFont="1" applyBorder="1" applyAlignment="1">
      <alignment horizontal="center"/>
    </xf>
    <xf numFmtId="0" fontId="81" fillId="0" borderId="0" xfId="211" applyFont="1" applyAlignment="1">
      <alignment horizontal="center"/>
    </xf>
    <xf numFmtId="0" fontId="78" fillId="0" borderId="0" xfId="211" applyFont="1" applyAlignment="1">
      <alignment horizontal="center"/>
    </xf>
    <xf numFmtId="0" fontId="81" fillId="0" borderId="0" xfId="211" applyFont="1" applyAlignment="1">
      <alignment horizontal="center" wrapText="1"/>
    </xf>
    <xf numFmtId="0" fontId="78" fillId="0" borderId="0" xfId="211" applyFont="1" applyAlignment="1">
      <alignment horizontal="center" wrapText="1"/>
    </xf>
    <xf numFmtId="0" fontId="3" fillId="0" borderId="1" xfId="382" applyFont="1" applyBorder="1" applyAlignment="1">
      <alignment horizontal="center" vertical="center" wrapText="1"/>
    </xf>
    <xf numFmtId="0" fontId="4" fillId="0" borderId="1" xfId="382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3" fillId="0" borderId="1" xfId="382" applyFont="1" applyBorder="1" applyAlignment="1">
      <alignment horizontal="justify" vertical="center" wrapText="1"/>
    </xf>
    <xf numFmtId="174" fontId="3" fillId="0" borderId="1" xfId="383" applyFont="1" applyBorder="1" applyAlignment="1">
      <alignment horizontal="center" vertical="center" wrapText="1"/>
    </xf>
    <xf numFmtId="16" fontId="1" fillId="0" borderId="1" xfId="382" quotePrefix="1" applyNumberFormat="1" applyFont="1" applyBorder="1" applyAlignment="1">
      <alignment horizontal="center" vertical="center" wrapText="1"/>
    </xf>
    <xf numFmtId="0" fontId="1" fillId="0" borderId="1" xfId="382" applyFont="1" applyBorder="1" applyAlignment="1">
      <alignment horizontal="justify" vertical="center" wrapText="1"/>
    </xf>
    <xf numFmtId="0" fontId="1" fillId="0" borderId="1" xfId="382" applyFont="1" applyBorder="1" applyAlignment="1">
      <alignment horizontal="center" vertical="center" wrapText="1"/>
    </xf>
    <xf numFmtId="174" fontId="1" fillId="0" borderId="1" xfId="383" applyFont="1" applyBorder="1" applyAlignment="1">
      <alignment horizontal="center" vertical="center" wrapText="1"/>
    </xf>
    <xf numFmtId="14" fontId="1" fillId="0" borderId="1" xfId="382" quotePrefix="1" applyNumberFormat="1" applyFont="1" applyBorder="1" applyAlignment="1">
      <alignment horizontal="center" vertical="center" wrapText="1"/>
    </xf>
    <xf numFmtId="0" fontId="1" fillId="0" borderId="1" xfId="382" quotePrefix="1" applyFont="1" applyBorder="1" applyAlignment="1">
      <alignment horizontal="center" vertical="center" wrapText="1"/>
    </xf>
    <xf numFmtId="16" fontId="1" fillId="0" borderId="1" xfId="382" applyNumberFormat="1" applyFont="1" applyBorder="1" applyAlignment="1">
      <alignment horizontal="center" vertical="center" wrapText="1"/>
    </xf>
    <xf numFmtId="0" fontId="1" fillId="0" borderId="1" xfId="382" applyFont="1" applyBorder="1" applyAlignment="1">
      <alignment horizontal="left" vertical="center" wrapText="1"/>
    </xf>
    <xf numFmtId="0" fontId="1" fillId="0" borderId="1" xfId="382" applyFont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Fill="1" applyBorder="1" applyAlignment="1"/>
  </cellXfs>
  <cellStyles count="384">
    <cellStyle name=" 1" xfId="1"/>
    <cellStyle name="_07. расчет тарифа 2007 от 23.08.06 для аудиторов" xfId="2"/>
    <cellStyle name="_Агафонов ЛИЗИНГ 19 сентября" xfId="3"/>
    <cellStyle name="_Анализ_231207-3 (2)" xfId="4"/>
    <cellStyle name="_Заявка Тестова  СКОРРЕКТИРОВАННАЯ" xfId="5"/>
    <cellStyle name="_Инвест программа" xfId="6"/>
    <cellStyle name="_ИНФОРМАЦИЯ ПО ДОГОВОРАМ ЛИЗИНГА" xfId="7"/>
    <cellStyle name="_ИНФОРМАЦИЯ ПО ДОГОВОРАМ ЛИЗИНГА 19 мая" xfId="8"/>
    <cellStyle name="_ИНФОРМАЦИЯ ПО ДОГОВОРАМ ЛИЗИНГА 27.04.071" xfId="9"/>
    <cellStyle name="_ИНФОРМАЦИЯ ПО ДОГОВОРАМ ЛИЗИНГА1" xfId="10"/>
    <cellStyle name="_Копия Программа первоочередных мер_(правка 18 05 06 Усаров_2А_3)" xfId="11"/>
    <cellStyle name="_Копия Свод все сети+" xfId="12"/>
    <cellStyle name="_Копия формы для ФСК" xfId="13"/>
    <cellStyle name="_ЛИЗИНГ" xfId="14"/>
    <cellStyle name="_ЛИЗИНГ Агафонов 15.01.08" xfId="15"/>
    <cellStyle name="_Лизинг справка по забалансу 3 апрель" xfId="16"/>
    <cellStyle name="_Лист1" xfId="17"/>
    <cellStyle name="_Макет_Итоговый лист по анализу ИПР" xfId="18"/>
    <cellStyle name="_ОКС - программа кап.стройки" xfId="19"/>
    <cellStyle name="_Расчет амортизации-ОТПРАВКА" xfId="20"/>
    <cellStyle name="_смета расходов по версии ФСТ от 26.09.06 - Звержанская" xfId="21"/>
    <cellStyle name="_СМЕТЫ 2005 2006 2007" xfId="22"/>
    <cellStyle name="_Справка по забалансу по лизингу" xfId="23"/>
    <cellStyle name="_счета 2008 оплаченные в 2007г " xfId="24"/>
    <cellStyle name="_ТАРИФ1" xfId="25"/>
    <cellStyle name="_Фина план на 2007 год (ФО)" xfId="26"/>
    <cellStyle name="_ФП К" xfId="27"/>
    <cellStyle name="_ФП К_к ФСТ" xfId="28"/>
    <cellStyle name="_ФСТ-2007-отправка-сентябрь ИСТОЧНИКИ" xfId="29"/>
    <cellStyle name="”ќђќ‘ћ‚›‰" xfId="30"/>
    <cellStyle name="”љ‘ђћ‚ђќќ›‰" xfId="31"/>
    <cellStyle name="„…ќ…†ќ›‰" xfId="32"/>
    <cellStyle name="‡ђѓћ‹ћ‚ћљ1" xfId="33"/>
    <cellStyle name="‡ђѓћ‹ћ‚ћљ2" xfId="34"/>
    <cellStyle name="’ћѓћ‚›‰" xfId="35"/>
    <cellStyle name="20% - Акцент1 2" xfId="36"/>
    <cellStyle name="20% - Акцент1 2 2" xfId="37"/>
    <cellStyle name="20% - Акцент1 2 3" xfId="38"/>
    <cellStyle name="20% - Акцент1 3" xfId="39"/>
    <cellStyle name="20% - Акцент2 2" xfId="40"/>
    <cellStyle name="20% - Акцент2 2 2" xfId="41"/>
    <cellStyle name="20% - Акцент2 2 3" xfId="42"/>
    <cellStyle name="20% - Акцент2 3" xfId="43"/>
    <cellStyle name="20% - Акцент3 2" xfId="44"/>
    <cellStyle name="20% - Акцент3 2 2" xfId="45"/>
    <cellStyle name="20% - Акцент3 2 3" xfId="46"/>
    <cellStyle name="20% - Акцент3 3" xfId="47"/>
    <cellStyle name="20% - Акцент4 2" xfId="48"/>
    <cellStyle name="20% - Акцент4 2 2" xfId="49"/>
    <cellStyle name="20% - Акцент4 2 3" xfId="50"/>
    <cellStyle name="20% - Акцент4 3" xfId="51"/>
    <cellStyle name="20% - Акцент5 2" xfId="52"/>
    <cellStyle name="20% - Акцент5 2 2" xfId="53"/>
    <cellStyle name="20% - Акцент5 2 3" xfId="54"/>
    <cellStyle name="20% - Акцент5 3" xfId="55"/>
    <cellStyle name="20% - Акцент6 2" xfId="56"/>
    <cellStyle name="20% - Акцент6 2 2" xfId="57"/>
    <cellStyle name="20% - Акцент6 2 3" xfId="58"/>
    <cellStyle name="20% - Акцент6 3" xfId="59"/>
    <cellStyle name="40% - Акцент1 2" xfId="60"/>
    <cellStyle name="40% - Акцент1 2 2" xfId="61"/>
    <cellStyle name="40% - Акцент1 2 3" xfId="62"/>
    <cellStyle name="40% - Акцент1 3" xfId="63"/>
    <cellStyle name="40% - Акцент2 2" xfId="64"/>
    <cellStyle name="40% - Акцент2 2 2" xfId="65"/>
    <cellStyle name="40% - Акцент2 2 3" xfId="66"/>
    <cellStyle name="40% - Акцент2 3" xfId="67"/>
    <cellStyle name="40% - Акцент3 2" xfId="68"/>
    <cellStyle name="40% - Акцент3 2 2" xfId="69"/>
    <cellStyle name="40% - Акцент3 2 3" xfId="70"/>
    <cellStyle name="40% - Акцент3 3" xfId="71"/>
    <cellStyle name="40% - Акцент4 2" xfId="72"/>
    <cellStyle name="40% - Акцент4 2 2" xfId="73"/>
    <cellStyle name="40% - Акцент4 2 3" xfId="74"/>
    <cellStyle name="40% - Акцент4 3" xfId="75"/>
    <cellStyle name="40% - Акцент5 2" xfId="76"/>
    <cellStyle name="40% - Акцент5 2 2" xfId="77"/>
    <cellStyle name="40% - Акцент5 2 3" xfId="78"/>
    <cellStyle name="40% - Акцент5 3" xfId="79"/>
    <cellStyle name="40% - Акцент6 2" xfId="80"/>
    <cellStyle name="40% - Акцент6 2 2" xfId="81"/>
    <cellStyle name="40% - Акцент6 2 3" xfId="82"/>
    <cellStyle name="40% - Акцент6 3" xfId="83"/>
    <cellStyle name="60% - Акцент1 2" xfId="84"/>
    <cellStyle name="60% - Акцент1 2 2" xfId="85"/>
    <cellStyle name="60% - Акцент1 3" xfId="86"/>
    <cellStyle name="60% - Акцент2 2" xfId="87"/>
    <cellStyle name="60% - Акцент2 2 2" xfId="88"/>
    <cellStyle name="60% - Акцент2 3" xfId="89"/>
    <cellStyle name="60% - Акцент3 2" xfId="90"/>
    <cellStyle name="60% - Акцент3 2 2" xfId="91"/>
    <cellStyle name="60% - Акцент3 3" xfId="92"/>
    <cellStyle name="60% - Акцент4 2" xfId="93"/>
    <cellStyle name="60% - Акцент4 2 2" xfId="94"/>
    <cellStyle name="60% - Акцент4 3" xfId="95"/>
    <cellStyle name="60% - Акцент5 2" xfId="96"/>
    <cellStyle name="60% - Акцент5 2 2" xfId="97"/>
    <cellStyle name="60% - Акцент5 3" xfId="98"/>
    <cellStyle name="60% - Акцент6 2" xfId="99"/>
    <cellStyle name="60% - Акцент6 2 2" xfId="100"/>
    <cellStyle name="60% - Акцент6 3" xfId="101"/>
    <cellStyle name="Comma [0]_laroux" xfId="102"/>
    <cellStyle name="Comma_laroux" xfId="103"/>
    <cellStyle name="Currency [0]" xfId="104"/>
    <cellStyle name="Currency_laroux" xfId="105"/>
    <cellStyle name="Normal" xfId="106"/>
    <cellStyle name="Normal 1" xfId="107"/>
    <cellStyle name="Normal 2" xfId="108"/>
    <cellStyle name="Normal_ASUS" xfId="109"/>
    <cellStyle name="Normal1" xfId="110"/>
    <cellStyle name="Price_Body" xfId="111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resData" xfId="140"/>
    <cellStyle name="SAPBEXresDataEmph" xfId="141"/>
    <cellStyle name="SAPBEXresItem" xfId="142"/>
    <cellStyle name="SAPBEXresItemX" xfId="143"/>
    <cellStyle name="SAPBEXstdData" xfId="144"/>
    <cellStyle name="SAPBEXstdDataEmph" xfId="145"/>
    <cellStyle name="SAPBEXstdItem" xfId="146"/>
    <cellStyle name="SAPBEXstdItem 2" xfId="147"/>
    <cellStyle name="SAPBEXstdItemX" xfId="148"/>
    <cellStyle name="SAPBEXtitle" xfId="149"/>
    <cellStyle name="SAPBEXundefined" xfId="150"/>
    <cellStyle name="Акцент1 2" xfId="151"/>
    <cellStyle name="Акцент1 2 2" xfId="152"/>
    <cellStyle name="Акцент1 3" xfId="153"/>
    <cellStyle name="Акцент2 2" xfId="154"/>
    <cellStyle name="Акцент2 2 2" xfId="155"/>
    <cellStyle name="Акцент2 3" xfId="156"/>
    <cellStyle name="Акцент3 2" xfId="157"/>
    <cellStyle name="Акцент3 2 2" xfId="158"/>
    <cellStyle name="Акцент3 3" xfId="159"/>
    <cellStyle name="Акцент4 2" xfId="160"/>
    <cellStyle name="Акцент4 2 2" xfId="161"/>
    <cellStyle name="Акцент4 3" xfId="162"/>
    <cellStyle name="Акцент5 2" xfId="163"/>
    <cellStyle name="Акцент5 2 2" xfId="164"/>
    <cellStyle name="Акцент5 3" xfId="165"/>
    <cellStyle name="Акцент6 2" xfId="166"/>
    <cellStyle name="Акцент6 2 2" xfId="167"/>
    <cellStyle name="Акцент6 3" xfId="168"/>
    <cellStyle name="Беззащитный" xfId="169"/>
    <cellStyle name="Ввод  2" xfId="170"/>
    <cellStyle name="Ввод  2 2" xfId="171"/>
    <cellStyle name="Ввод  3" xfId="172"/>
    <cellStyle name="Вывод 2" xfId="173"/>
    <cellStyle name="Вывод 2 2" xfId="174"/>
    <cellStyle name="Вывод 3" xfId="175"/>
    <cellStyle name="Вычисление 2" xfId="176"/>
    <cellStyle name="Вычисление 2 2" xfId="177"/>
    <cellStyle name="Вычисление 3" xfId="178"/>
    <cellStyle name="Гиперссылка 2" xfId="179"/>
    <cellStyle name="Заголовок" xfId="180"/>
    <cellStyle name="Заголовок 1 2" xfId="181"/>
    <cellStyle name="Заголовок 1 2 2" xfId="182"/>
    <cellStyle name="Заголовок 1 3" xfId="183"/>
    <cellStyle name="Заголовок 2 2" xfId="184"/>
    <cellStyle name="Заголовок 2 2 2" xfId="185"/>
    <cellStyle name="Заголовок 2 3" xfId="186"/>
    <cellStyle name="Заголовок 3 2" xfId="187"/>
    <cellStyle name="Заголовок 3 2 2" xfId="188"/>
    <cellStyle name="Заголовок 3 3" xfId="189"/>
    <cellStyle name="Заголовок 4 2" xfId="190"/>
    <cellStyle name="Заголовок 4 2 2" xfId="191"/>
    <cellStyle name="Заголовок 4 3" xfId="192"/>
    <cellStyle name="ЗаголовокСтолбца" xfId="193"/>
    <cellStyle name="Защитный" xfId="194"/>
    <cellStyle name="Значение" xfId="195"/>
    <cellStyle name="Итог 2" xfId="196"/>
    <cellStyle name="Итог 2 2" xfId="197"/>
    <cellStyle name="Итог 3" xfId="198"/>
    <cellStyle name="Контрольная ячейка 2" xfId="199"/>
    <cellStyle name="Контрольная ячейка 2 2" xfId="200"/>
    <cellStyle name="Контрольная ячейка 3" xfId="201"/>
    <cellStyle name="Мои наименования показателей" xfId="202"/>
    <cellStyle name="Мой заголовок" xfId="203"/>
    <cellStyle name="Мой заголовок листа" xfId="204"/>
    <cellStyle name="Название 2" xfId="205"/>
    <cellStyle name="Название 2 2" xfId="206"/>
    <cellStyle name="Название 3" xfId="207"/>
    <cellStyle name="Нейтральный 2" xfId="208"/>
    <cellStyle name="Нейтральный 2 2" xfId="209"/>
    <cellStyle name="Нейтральный 3" xfId="210"/>
    <cellStyle name="Обычный" xfId="0" builtinId="0"/>
    <cellStyle name="Обычный 10" xfId="211"/>
    <cellStyle name="Обычный 10 2" xfId="212"/>
    <cellStyle name="Обычный 10 3" xfId="213"/>
    <cellStyle name="Обычный 10 4" xfId="214"/>
    <cellStyle name="Обычный 10 5" xfId="215"/>
    <cellStyle name="Обычный 10 5 2" xfId="216"/>
    <cellStyle name="Обычный 11" xfId="217"/>
    <cellStyle name="Обычный 11 2" xfId="218"/>
    <cellStyle name="Обычный 11 3" xfId="219"/>
    <cellStyle name="Обычный 110" xfId="220"/>
    <cellStyle name="Обычный 12" xfId="221"/>
    <cellStyle name="Обычный 12 2" xfId="222"/>
    <cellStyle name="Обычный 13" xfId="223"/>
    <cellStyle name="Обычный 14" xfId="224"/>
    <cellStyle name="Обычный 15" xfId="225"/>
    <cellStyle name="Обычный 15 2" xfId="226"/>
    <cellStyle name="Обычный 16" xfId="227"/>
    <cellStyle name="Обычный 16 2" xfId="228"/>
    <cellStyle name="Обычный 17" xfId="229"/>
    <cellStyle name="Обычный 18" xfId="230"/>
    <cellStyle name="Обычный 19" xfId="231"/>
    <cellStyle name="Обычный 2" xfId="232"/>
    <cellStyle name="Обычный 2 10" xfId="233"/>
    <cellStyle name="Обычный 2 11" xfId="234"/>
    <cellStyle name="Обычный 2 2" xfId="235"/>
    <cellStyle name="Обычный 2 2 2" xfId="236"/>
    <cellStyle name="Обычный 2 2 2 2" xfId="237"/>
    <cellStyle name="Обычный 2 2 3" xfId="238"/>
    <cellStyle name="Обычный 2 2 3 2" xfId="239"/>
    <cellStyle name="Обычный 2 2 4" xfId="240"/>
    <cellStyle name="Обычный 2 3" xfId="241"/>
    <cellStyle name="Обычный 2 3 2" xfId="242"/>
    <cellStyle name="Обычный 2 4" xfId="243"/>
    <cellStyle name="Обычный 2 5" xfId="244"/>
    <cellStyle name="Обычный 2 5 2" xfId="245"/>
    <cellStyle name="Обычный 2 6" xfId="246"/>
    <cellStyle name="Обычный 2 7" xfId="247"/>
    <cellStyle name="Обычный 2 7 2" xfId="248"/>
    <cellStyle name="Обычный 2 8" xfId="249"/>
    <cellStyle name="Обычный 2 8 2" xfId="250"/>
    <cellStyle name="Обычный 2 8 3" xfId="251"/>
    <cellStyle name="Обычный 2 9" xfId="252"/>
    <cellStyle name="Обычный 3" xfId="253"/>
    <cellStyle name="Обычный 3 2" xfId="254"/>
    <cellStyle name="Обычный 3 2 2" xfId="255"/>
    <cellStyle name="Обычный 3 2 2 2" xfId="256"/>
    <cellStyle name="Обычный 3 2 3" xfId="257"/>
    <cellStyle name="Обычный 3 2 4" xfId="258"/>
    <cellStyle name="Обычный 3 3" xfId="259"/>
    <cellStyle name="Обычный 3 3 2" xfId="260"/>
    <cellStyle name="Обычный 3 4" xfId="261"/>
    <cellStyle name="Обычный 3 5" xfId="262"/>
    <cellStyle name="Обычный 3 6" xfId="263"/>
    <cellStyle name="Обычный 3_ИП-май-2011" xfId="264"/>
    <cellStyle name="Обычный 33" xfId="265"/>
    <cellStyle name="Обычный 4" xfId="266"/>
    <cellStyle name="Обычный 4 2" xfId="267"/>
    <cellStyle name="Обычный 4 2 2" xfId="268"/>
    <cellStyle name="Обычный 4 2 3" xfId="269"/>
    <cellStyle name="Обычный 4 3" xfId="270"/>
    <cellStyle name="Обычный 5" xfId="271"/>
    <cellStyle name="Обычный 5 2" xfId="272"/>
    <cellStyle name="Обычный 5 3" xfId="273"/>
    <cellStyle name="Обычный 58" xfId="274"/>
    <cellStyle name="Обычный 6" xfId="275"/>
    <cellStyle name="Обычный 6 2" xfId="276"/>
    <cellStyle name="Обычный 6 3" xfId="277"/>
    <cellStyle name="Обычный 6 3 2" xfId="278"/>
    <cellStyle name="Обычный 6 3 3" xfId="279"/>
    <cellStyle name="Обычный 6 4" xfId="280"/>
    <cellStyle name="Обычный 6 5" xfId="382"/>
    <cellStyle name="Обычный 7" xfId="281"/>
    <cellStyle name="Обычный 8" xfId="282"/>
    <cellStyle name="Обычный 9" xfId="283"/>
    <cellStyle name="Обычный 9 2" xfId="284"/>
    <cellStyle name="Обычный 98" xfId="285"/>
    <cellStyle name="Плохой 2" xfId="286"/>
    <cellStyle name="Плохой 2 2" xfId="287"/>
    <cellStyle name="Плохой 3" xfId="288"/>
    <cellStyle name="Поле ввода" xfId="289"/>
    <cellStyle name="Пояснение 2" xfId="290"/>
    <cellStyle name="Пояснение 2 2" xfId="291"/>
    <cellStyle name="Пояснение 3" xfId="292"/>
    <cellStyle name="Примечание 2" xfId="293"/>
    <cellStyle name="Примечание 2 2" xfId="294"/>
    <cellStyle name="Примечание 2 3" xfId="295"/>
    <cellStyle name="Примечание 3" xfId="296"/>
    <cellStyle name="Примечание 4" xfId="297"/>
    <cellStyle name="Процентный 2" xfId="298"/>
    <cellStyle name="Процентный 2 2" xfId="299"/>
    <cellStyle name="Процентный 2 2 2" xfId="300"/>
    <cellStyle name="Процентный 2 3" xfId="301"/>
    <cellStyle name="Связанная ячейка 2" xfId="302"/>
    <cellStyle name="Связанная ячейка 2 2" xfId="303"/>
    <cellStyle name="Связанная ячейка 3" xfId="304"/>
    <cellStyle name="Стиль 1" xfId="305"/>
    <cellStyle name="Стиль 1 2" xfId="306"/>
    <cellStyle name="Стиль 1 2 2" xfId="307"/>
    <cellStyle name="Стиль 1 20 2" xfId="308"/>
    <cellStyle name="Стиль 1 22" xfId="309"/>
    <cellStyle name="Стиль 1 3" xfId="310"/>
    <cellStyle name="Текст предупреждения 2" xfId="311"/>
    <cellStyle name="Текст предупреждения 2 2" xfId="312"/>
    <cellStyle name="Текст предупреждения 3" xfId="313"/>
    <cellStyle name="Текстовый" xfId="314"/>
    <cellStyle name="Тысячи [0]_3Com" xfId="315"/>
    <cellStyle name="Тысячи_3Com" xfId="316"/>
    <cellStyle name="Финансовый [0] 2" xfId="317"/>
    <cellStyle name="Финансовый 10" xfId="318"/>
    <cellStyle name="Финансовый 11" xfId="319"/>
    <cellStyle name="Финансовый 12" xfId="320"/>
    <cellStyle name="Финансовый 13" xfId="321"/>
    <cellStyle name="Финансовый 14" xfId="322"/>
    <cellStyle name="Финансовый 15" xfId="323"/>
    <cellStyle name="Финансовый 16" xfId="324"/>
    <cellStyle name="Финансовый 17" xfId="325"/>
    <cellStyle name="Финансовый 18" xfId="326"/>
    <cellStyle name="Финансовый 19" xfId="327"/>
    <cellStyle name="Финансовый 2" xfId="328"/>
    <cellStyle name="Финансовый 2 2" xfId="329"/>
    <cellStyle name="Финансовый 2 2 2" xfId="330"/>
    <cellStyle name="Финансовый 2 3" xfId="331"/>
    <cellStyle name="Финансовый 2 3 2" xfId="332"/>
    <cellStyle name="Финансовый 2 4" xfId="333"/>
    <cellStyle name="Финансовый 20" xfId="334"/>
    <cellStyle name="Финансовый 21" xfId="335"/>
    <cellStyle name="Финансовый 22" xfId="383"/>
    <cellStyle name="Финансовый 3" xfId="336"/>
    <cellStyle name="Финансовый 3 2" xfId="337"/>
    <cellStyle name="Финансовый 3 2 2" xfId="338"/>
    <cellStyle name="Финансовый 3 3" xfId="339"/>
    <cellStyle name="Финансовый 3 4" xfId="340"/>
    <cellStyle name="Финансовый 4" xfId="341"/>
    <cellStyle name="Финансовый 4 2" xfId="342"/>
    <cellStyle name="Финансовый 4 2 2" xfId="343"/>
    <cellStyle name="Финансовый 4 2 2 2" xfId="344"/>
    <cellStyle name="Финансовый 4 2 3" xfId="345"/>
    <cellStyle name="Финансовый 4 3" xfId="346"/>
    <cellStyle name="Финансовый 4 4" xfId="347"/>
    <cellStyle name="Финансовый 5" xfId="348"/>
    <cellStyle name="Финансовый 5 2" xfId="349"/>
    <cellStyle name="Финансовый 5 3" xfId="350"/>
    <cellStyle name="Финансовый 5 4" xfId="351"/>
    <cellStyle name="Финансовый 6" xfId="352"/>
    <cellStyle name="Финансовый 6 2" xfId="353"/>
    <cellStyle name="Финансовый 6 3" xfId="354"/>
    <cellStyle name="Финансовый 6 4" xfId="355"/>
    <cellStyle name="Финансовый 7" xfId="356"/>
    <cellStyle name="Финансовый 8" xfId="357"/>
    <cellStyle name="Финансовый 9" xfId="358"/>
    <cellStyle name="Формула" xfId="359"/>
    <cellStyle name="ФормулаВБ" xfId="360"/>
    <cellStyle name="ФормулаНаКонтроль" xfId="361"/>
    <cellStyle name="Хороший 2" xfId="362"/>
    <cellStyle name="Хороший 2 2" xfId="363"/>
    <cellStyle name="Хороший 3" xfId="364"/>
    <cellStyle name="Џђћ–…ќ’ќ›‰" xfId="365"/>
    <cellStyle name="㼿㼿" xfId="366"/>
    <cellStyle name="㼿㼿?" xfId="367"/>
    <cellStyle name="㼿㼿_Укрупненный расчет  Варнав._3" xfId="368"/>
    <cellStyle name="㼿㼿㼿" xfId="369"/>
    <cellStyle name="㼿㼿㼿?" xfId="370"/>
    <cellStyle name="㼿㼿㼿_Укрупненный расчет  Варнав._6" xfId="371"/>
    <cellStyle name="㼿㼿㼿㼿" xfId="372"/>
    <cellStyle name="㼿㼿㼿㼿?" xfId="373"/>
    <cellStyle name="㼿㼿㼿㼿_Укрупненный расчет  Варнав._5" xfId="374"/>
    <cellStyle name="㼿㼿㼿㼿㼿" xfId="375"/>
    <cellStyle name="㼿㼿㼿㼿㼿?" xfId="376"/>
    <cellStyle name="㼿㼿㼿㼿㼿_Укрупненный расчет  Варнав." xfId="377"/>
    <cellStyle name="㼿㼿㼿㼿㼿㼿?" xfId="378"/>
    <cellStyle name="㼿㼿㼿㼿㼿㼿㼿㼿" xfId="379"/>
    <cellStyle name="㼿㼿㼿㼿㼿㼿㼿㼿㼿" xfId="380"/>
    <cellStyle name="㼿㼿㼿㼿㼿㼿㼿㼿㼿㼿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83;&#1072;&#1085;&#1072;/&#1086;&#1090;&#1095;&#1077;&#1090;&#1099;%20&#1048;&#1053;&#1069;&#1048;/&#1088;&#1072;&#1089;&#1089;&#1099;&#1083;&#1082;&#1072;/&#1088;&#1072;&#1089;&#1089;&#1099;&#1083;&#1082;&#1072;%20&#1048;&#1053;&#1069;&#1048;/&#1057;&#1077;&#1074;&#1077;&#1088;&#1086;-&#1047;&#1072;&#1087;&#1072;&#1076;/For%20Bezik%20&#1057;&#1090;&#1088;&#1072;&#1090;&#1077;&#1075;-1130-&#1080;&#1102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90;&#1072;&#1088;&#1080;&#1092;&#1072;_&#1058;&#1055;_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иеркаецуф"/>
      <definedName name="й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ВЛ_КЛ"/>
      <sheetName val="ТП"/>
      <sheetName val="П2_С1"/>
      <sheetName val="П3_С1"/>
      <sheetName val="2015"/>
      <sheetName val="2016"/>
      <sheetName val="2017"/>
      <sheetName val="КЗ_2014"/>
      <sheetName val="2018"/>
      <sheetName val="2017_550"/>
      <sheetName val="КЗ_2015"/>
      <sheetName val="КЗ_2016"/>
      <sheetName val="КЗ_2017"/>
      <sheetName val="ГСМ_2015"/>
      <sheetName val="ГСМ_2016"/>
      <sheetName val="ГСМ_2017"/>
      <sheetName val="ЗП_ППП_2017"/>
      <sheetName val="ЗП_ППП_2015"/>
      <sheetName val="ЗП_ППП_2016"/>
      <sheetName val="КЗ_2018"/>
      <sheetName val="ТУ_15"/>
      <sheetName val="ТУ_16"/>
      <sheetName val="ТУ_17"/>
      <sheetName val="ТУ_18"/>
      <sheetName val="ВТУ_15"/>
      <sheetName val="ВТУ_16"/>
      <sheetName val="ВТУ_17"/>
      <sheetName val="ВТУ_18"/>
      <sheetName val="АРГ_15"/>
      <sheetName val="АРГ_16"/>
      <sheetName val="Форма_вып"/>
      <sheetName val="2Ф"/>
      <sheetName val="3Ф"/>
      <sheetName val="ОСВ20_2014"/>
      <sheetName val="АРГ_17"/>
      <sheetName val="АРГ_18"/>
      <sheetName val="ОСВ20_2015"/>
      <sheetName val="ОСВ20_2016"/>
      <sheetName val="ОСВ20_2017"/>
      <sheetName val="ОСВ20_2018"/>
      <sheetName val="Расстояния_НП"/>
      <sheetName val="Для_РИ19"/>
    </sheetNames>
    <sheetDataSet>
      <sheetData sheetId="0"/>
      <sheetData sheetId="1">
        <row r="5">
          <cell r="B5" t="str">
            <v>Строительство ВЛ-0,38 кВ проводом СИП 4х35</v>
          </cell>
          <cell r="F5">
            <v>580549.46460000006</v>
          </cell>
        </row>
        <row r="6">
          <cell r="B6" t="str">
            <v>Строительство ВЛ-0,38 кВ проводом СИП 4х50</v>
          </cell>
          <cell r="F6">
            <v>614515.77529999998</v>
          </cell>
        </row>
        <row r="7">
          <cell r="B7" t="str">
            <v>Строительство ВЛ-0,38 кВ проводом СИП 4х70</v>
          </cell>
          <cell r="F7">
            <v>671717.65289999999</v>
          </cell>
        </row>
        <row r="8">
          <cell r="B8" t="str">
            <v>Строительство ВЛ-0,38 кВ проводом СИП 4х95</v>
          </cell>
          <cell r="F8">
            <v>730085.8075</v>
          </cell>
        </row>
        <row r="9">
          <cell r="B9" t="str">
            <v>Строительство ВЛ-0,38 кВ проводом СИП-2 3х35+1х50</v>
          </cell>
          <cell r="F9">
            <v>557140.86400000006</v>
          </cell>
        </row>
        <row r="10">
          <cell r="B10" t="str">
            <v>Строительство ВЛ-0,38 кВ проводом СИП-2 3х50+1х70</v>
          </cell>
          <cell r="F10">
            <v>583708.91949999996</v>
          </cell>
        </row>
        <row r="11">
          <cell r="B11" t="str">
            <v>Строительство ВЛ-0,38 кВ проводом СИП-2 3х70+1х95</v>
          </cell>
          <cell r="F11">
            <v>676304.17960000003</v>
          </cell>
        </row>
        <row r="12">
          <cell r="B12" t="str">
            <v>Строительство ВЛ-0,38 кВ проводом СИП-2 3х95+1х95</v>
          </cell>
          <cell r="F12">
            <v>744851.95819999999</v>
          </cell>
        </row>
        <row r="13">
          <cell r="B13" t="str">
            <v>Строительство ВЛ-10 кВ проводом СИП-3 1х50</v>
          </cell>
          <cell r="F13">
            <v>1277141.6658000001</v>
          </cell>
        </row>
        <row r="14">
          <cell r="B14" t="str">
            <v>Строительство ВЛ-10 кВ проводом СИП-3 1х70</v>
          </cell>
          <cell r="F14">
            <v>1477003.4972000001</v>
          </cell>
        </row>
        <row r="15">
          <cell r="B15" t="str">
            <v>Строительство ВЛ-10 кВ проводом СИП-3 1х95</v>
          </cell>
          <cell r="F15">
            <v>1527335.2346000001</v>
          </cell>
        </row>
        <row r="16">
          <cell r="B16" t="str">
            <v>Строительство ВЛ-10 кВ проводом СИП-3 1х120</v>
          </cell>
          <cell r="F16">
            <v>1857222.3522999999</v>
          </cell>
        </row>
        <row r="18">
          <cell r="B18" t="str">
            <v>Строительство 1 км КЛ-10 кВ кабелем марки ААШв 10 кВ 3х70</v>
          </cell>
          <cell r="F18">
            <v>926043.18</v>
          </cell>
        </row>
        <row r="19">
          <cell r="B19" t="str">
            <v>Строительство 1 км КЛ-10 кВ кабелем марки ААШв 10 кВ 3х95</v>
          </cell>
          <cell r="F19">
            <v>1029758.2500000001</v>
          </cell>
        </row>
        <row r="20">
          <cell r="B20" t="str">
            <v>Строительство 1 км КЛ-10 кВ кабелем марки ААШв 10 кВ 3х120</v>
          </cell>
          <cell r="F20">
            <v>1162427.6400000001</v>
          </cell>
        </row>
        <row r="21">
          <cell r="B21" t="str">
            <v>Строительство 1 км КЛ-10 кВ кабелем марки ААШв 10 кВ 3х150</v>
          </cell>
          <cell r="F21">
            <v>1342729.83</v>
          </cell>
        </row>
        <row r="22">
          <cell r="B22" t="str">
            <v>Строительство 1 км КЛ-10 кВ кабелем марки ААШв 10 кВ 3х185</v>
          </cell>
          <cell r="F22">
            <v>1509825.9600000002</v>
          </cell>
        </row>
        <row r="23">
          <cell r="B23" t="str">
            <v>Строительство 1 км КЛ-10 кВ кабелем марки ААШв 10 кВ 3х240</v>
          </cell>
          <cell r="F23">
            <v>1748023.4100000001</v>
          </cell>
        </row>
      </sheetData>
      <sheetData sheetId="2">
        <row r="6">
          <cell r="B6" t="str">
            <v>Строительство КТП-63 кВА</v>
          </cell>
          <cell r="F6">
            <v>432137.42</v>
          </cell>
          <cell r="H6">
            <v>59.22</v>
          </cell>
        </row>
        <row r="7">
          <cell r="B7" t="str">
            <v>Строительство КТП-100 кВА</v>
          </cell>
          <cell r="F7">
            <v>455427.82999999996</v>
          </cell>
          <cell r="H7">
            <v>94</v>
          </cell>
        </row>
        <row r="8">
          <cell r="B8" t="str">
            <v>Строительство КТП-160 кВА</v>
          </cell>
          <cell r="F8">
            <v>487060.6</v>
          </cell>
          <cell r="H8">
            <v>150.39999999999998</v>
          </cell>
        </row>
        <row r="9">
          <cell r="B9" t="str">
            <v>Строительство КТП-250 кВА</v>
          </cell>
          <cell r="F9">
            <v>539438.25</v>
          </cell>
          <cell r="H9">
            <v>235</v>
          </cell>
        </row>
        <row r="10">
          <cell r="B10" t="str">
            <v>Строительство КТП-400 кВА</v>
          </cell>
          <cell r="F10">
            <v>597017.98</v>
          </cell>
          <cell r="H10">
            <v>376</v>
          </cell>
        </row>
        <row r="11">
          <cell r="B11" t="str">
            <v xml:space="preserve">Строительство КТП-630 кВА </v>
          </cell>
          <cell r="F11">
            <v>750360.39</v>
          </cell>
          <cell r="H11">
            <v>592.19999999999993</v>
          </cell>
        </row>
        <row r="12">
          <cell r="B12" t="str">
            <v>Строительство МКТП-25 кВА</v>
          </cell>
          <cell r="F12">
            <v>427450.79</v>
          </cell>
          <cell r="H12">
            <v>23.5</v>
          </cell>
        </row>
        <row r="13">
          <cell r="B13" t="str">
            <v>Строительство МКТП-40 кВА</v>
          </cell>
          <cell r="F13">
            <v>441812.01999999996</v>
          </cell>
          <cell r="H13">
            <v>37.599999999999994</v>
          </cell>
        </row>
        <row r="14">
          <cell r="B14" t="str">
            <v>Строительство МКТП-63 кВА</v>
          </cell>
          <cell r="F14">
            <v>458480.88</v>
          </cell>
          <cell r="H14">
            <v>59.22</v>
          </cell>
        </row>
        <row r="15">
          <cell r="B15" t="str">
            <v>Строительство МКТП-100 кВА</v>
          </cell>
          <cell r="F15">
            <v>471327.48</v>
          </cell>
          <cell r="H15">
            <v>94</v>
          </cell>
        </row>
        <row r="16">
          <cell r="B16" t="str">
            <v>Строительство МКТП-160 кВА</v>
          </cell>
          <cell r="F16">
            <v>502928.52999999997</v>
          </cell>
          <cell r="H16">
            <v>150.39999999999998</v>
          </cell>
        </row>
        <row r="17">
          <cell r="B17" t="str">
            <v>Строительство МКТП-250 кВА</v>
          </cell>
          <cell r="F17">
            <v>567106.02</v>
          </cell>
          <cell r="H17">
            <v>235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view="pageBreakPreview" zoomScale="90" zoomScaleNormal="100" zoomScaleSheetLayoutView="90" workbookViewId="0">
      <selection activeCell="O7" sqref="O7"/>
    </sheetView>
  </sheetViews>
  <sheetFormatPr defaultRowHeight="15.6"/>
  <cols>
    <col min="1" max="1" width="9.5546875" style="1" customWidth="1"/>
    <col min="2" max="2" width="48.88671875" style="1" customWidth="1"/>
    <col min="3" max="3" width="12.44140625" style="1" customWidth="1"/>
    <col min="4" max="4" width="16.109375" style="1" customWidth="1"/>
    <col min="5" max="5" width="18.6640625" style="1" customWidth="1"/>
    <col min="6" max="6" width="18.44140625" style="1" customWidth="1"/>
    <col min="7" max="7" width="14.5546875" customWidth="1"/>
  </cols>
  <sheetData>
    <row r="1" spans="1:19" ht="19.5" customHeight="1">
      <c r="F1" s="40"/>
    </row>
    <row r="2" spans="1:19" ht="64.8" customHeight="1">
      <c r="A2" s="46" t="s">
        <v>38</v>
      </c>
      <c r="B2" s="46"/>
      <c r="C2" s="46"/>
      <c r="D2" s="46"/>
      <c r="E2" s="46"/>
      <c r="F2" s="46"/>
      <c r="G2" s="4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G3" s="98"/>
      <c r="H3" s="98"/>
      <c r="I3" s="98"/>
      <c r="J3" s="98"/>
      <c r="K3" s="47"/>
      <c r="L3" s="47"/>
      <c r="M3" s="47"/>
      <c r="N3" s="47"/>
      <c r="O3" s="47"/>
      <c r="P3" s="47"/>
      <c r="Q3" s="47"/>
      <c r="R3" s="47"/>
      <c r="S3" s="2"/>
    </row>
    <row r="4" spans="1:19" s="5" customFormat="1" ht="31.5" customHeight="1">
      <c r="A4" s="48" t="s">
        <v>0</v>
      </c>
      <c r="B4" s="48" t="s">
        <v>1</v>
      </c>
      <c r="C4" s="48" t="s">
        <v>2</v>
      </c>
      <c r="D4" s="48" t="s">
        <v>3</v>
      </c>
      <c r="E4" s="49" t="s">
        <v>4</v>
      </c>
      <c r="F4" s="3" t="s">
        <v>5</v>
      </c>
      <c r="G4" s="49" t="s">
        <v>159</v>
      </c>
      <c r="H4" s="99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</row>
    <row r="5" spans="1:19" s="5" customFormat="1" ht="30.75" customHeight="1">
      <c r="A5" s="48"/>
      <c r="B5" s="48"/>
      <c r="C5" s="48"/>
      <c r="D5" s="48"/>
      <c r="E5" s="49"/>
      <c r="F5" s="3" t="s">
        <v>6</v>
      </c>
      <c r="G5" s="4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>
      <c r="A6" s="41">
        <v>1</v>
      </c>
      <c r="B6" s="87" t="s">
        <v>7</v>
      </c>
      <c r="C6" s="41" t="s">
        <v>130</v>
      </c>
      <c r="D6" s="41" t="s">
        <v>39</v>
      </c>
      <c r="E6" s="41">
        <f>E7</f>
        <v>12000</v>
      </c>
      <c r="F6" s="41">
        <f t="shared" ref="F6:G8" si="0">F7</f>
        <v>24633.559999999998</v>
      </c>
      <c r="G6" s="88">
        <f t="shared" si="0"/>
        <v>11297.5773715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1.2">
      <c r="A7" s="89" t="s">
        <v>131</v>
      </c>
      <c r="B7" s="90" t="s">
        <v>8</v>
      </c>
      <c r="C7" s="91" t="s">
        <v>130</v>
      </c>
      <c r="D7" s="91" t="s">
        <v>39</v>
      </c>
      <c r="E7" s="91">
        <f>E8</f>
        <v>12000</v>
      </c>
      <c r="F7" s="91">
        <f t="shared" si="0"/>
        <v>24633.559999999998</v>
      </c>
      <c r="G7" s="92">
        <f t="shared" si="0"/>
        <v>11297.5773715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1.2">
      <c r="A8" s="93" t="s">
        <v>132</v>
      </c>
      <c r="B8" s="90" t="s">
        <v>9</v>
      </c>
      <c r="C8" s="91" t="s">
        <v>130</v>
      </c>
      <c r="D8" s="91" t="s">
        <v>39</v>
      </c>
      <c r="E8" s="91">
        <f>E9</f>
        <v>12000</v>
      </c>
      <c r="F8" s="91">
        <f t="shared" si="0"/>
        <v>24633.559999999998</v>
      </c>
      <c r="G8" s="92">
        <f t="shared" si="0"/>
        <v>11297.5773715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6.8">
      <c r="A9" s="91" t="s">
        <v>133</v>
      </c>
      <c r="B9" s="90" t="s">
        <v>10</v>
      </c>
      <c r="C9" s="91" t="s">
        <v>130</v>
      </c>
      <c r="D9" s="91" t="s">
        <v>39</v>
      </c>
      <c r="E9" s="91">
        <f>SUM(E12:E23)</f>
        <v>12000</v>
      </c>
      <c r="F9" s="91">
        <f>SUM(F12:F23)</f>
        <v>24633.559999999998</v>
      </c>
      <c r="G9" s="92">
        <f>SUM(G12:G23)</f>
        <v>11297.5773715</v>
      </c>
    </row>
    <row r="10" spans="1:19" ht="109.2">
      <c r="A10" s="91" t="s">
        <v>11</v>
      </c>
      <c r="B10" s="90" t="s">
        <v>12</v>
      </c>
      <c r="C10" s="91"/>
      <c r="D10" s="91"/>
      <c r="E10" s="91"/>
      <c r="F10" s="91"/>
      <c r="G10" s="91"/>
    </row>
    <row r="11" spans="1:19">
      <c r="A11" s="91" t="s">
        <v>49</v>
      </c>
      <c r="B11" s="90" t="s">
        <v>50</v>
      </c>
      <c r="C11" s="91"/>
      <c r="D11" s="91"/>
      <c r="E11" s="91"/>
      <c r="F11" s="91"/>
      <c r="G11" s="91"/>
    </row>
    <row r="12" spans="1:19" s="7" customFormat="1">
      <c r="A12" s="91" t="s">
        <v>134</v>
      </c>
      <c r="B12" s="90" t="str">
        <f>[15]ВЛ_КЛ!B5</f>
        <v>Строительство ВЛ-0,38 кВ проводом СИП 4х35</v>
      </c>
      <c r="C12" s="91" t="s">
        <v>130</v>
      </c>
      <c r="D12" s="91">
        <v>0.4</v>
      </c>
      <c r="E12" s="91">
        <v>1000</v>
      </c>
      <c r="F12" s="91">
        <v>105.31</v>
      </c>
      <c r="G12" s="92">
        <f>[15]ВЛ_КЛ!F5/1000</f>
        <v>580.54946460000008</v>
      </c>
    </row>
    <row r="13" spans="1:19">
      <c r="A13" s="91" t="s">
        <v>135</v>
      </c>
      <c r="B13" s="90" t="str">
        <f>[15]ВЛ_КЛ!B6</f>
        <v>Строительство ВЛ-0,38 кВ проводом СИП 4х50</v>
      </c>
      <c r="C13" s="91" t="s">
        <v>130</v>
      </c>
      <c r="D13" s="91">
        <v>0.4</v>
      </c>
      <c r="E13" s="91">
        <v>1000</v>
      </c>
      <c r="F13" s="91">
        <v>128.34</v>
      </c>
      <c r="G13" s="92">
        <f>[15]ВЛ_КЛ!F6/1000</f>
        <v>614.51577529999997</v>
      </c>
    </row>
    <row r="14" spans="1:19">
      <c r="A14" s="91" t="s">
        <v>135</v>
      </c>
      <c r="B14" s="90" t="str">
        <f>[15]ВЛ_КЛ!B7</f>
        <v>Строительство ВЛ-0,38 кВ проводом СИП 4х70</v>
      </c>
      <c r="C14" s="91" t="s">
        <v>130</v>
      </c>
      <c r="D14" s="91">
        <v>0.4</v>
      </c>
      <c r="E14" s="91">
        <v>1000</v>
      </c>
      <c r="F14" s="91">
        <v>157.96</v>
      </c>
      <c r="G14" s="92">
        <f>[15]ВЛ_КЛ!F7/1000</f>
        <v>671.71765289999996</v>
      </c>
    </row>
    <row r="15" spans="1:19">
      <c r="A15" s="91" t="s">
        <v>135</v>
      </c>
      <c r="B15" s="90" t="str">
        <f>[15]ВЛ_КЛ!B8</f>
        <v>Строительство ВЛ-0,38 кВ проводом СИП 4х95</v>
      </c>
      <c r="C15" s="91" t="s">
        <v>130</v>
      </c>
      <c r="D15" s="91">
        <v>0.4</v>
      </c>
      <c r="E15" s="91">
        <v>1000</v>
      </c>
      <c r="F15" s="91">
        <v>190.87</v>
      </c>
      <c r="G15" s="92">
        <f>[15]ВЛ_КЛ!F8/1000</f>
        <v>730.08580749999999</v>
      </c>
    </row>
    <row r="16" spans="1:19" ht="31.2">
      <c r="A16" s="91" t="s">
        <v>134</v>
      </c>
      <c r="B16" s="90" t="str">
        <f>[15]ВЛ_КЛ!B9</f>
        <v>Строительство ВЛ-0,38 кВ проводом СИП-2 3х35+1х50</v>
      </c>
      <c r="C16" s="91" t="s">
        <v>130</v>
      </c>
      <c r="D16" s="91">
        <v>0.4</v>
      </c>
      <c r="E16" s="91">
        <v>1000</v>
      </c>
      <c r="F16" s="91">
        <v>105.31</v>
      </c>
      <c r="G16" s="92">
        <f>[15]ВЛ_КЛ!F9/1000</f>
        <v>557.14086400000008</v>
      </c>
    </row>
    <row r="17" spans="1:7" ht="31.2">
      <c r="A17" s="91" t="s">
        <v>135</v>
      </c>
      <c r="B17" s="90" t="str">
        <f>[15]ВЛ_КЛ!B10</f>
        <v>Строительство ВЛ-0,38 кВ проводом СИП-2 3х50+1х70</v>
      </c>
      <c r="C17" s="91" t="s">
        <v>130</v>
      </c>
      <c r="D17" s="91">
        <v>0.4</v>
      </c>
      <c r="E17" s="91">
        <v>1000</v>
      </c>
      <c r="F17" s="91">
        <v>128.34</v>
      </c>
      <c r="G17" s="92">
        <f>[15]ВЛ_КЛ!F10/1000</f>
        <v>583.70891949999998</v>
      </c>
    </row>
    <row r="18" spans="1:7" s="7" customFormat="1" ht="31.2">
      <c r="A18" s="91" t="s">
        <v>135</v>
      </c>
      <c r="B18" s="90" t="str">
        <f>[15]ВЛ_КЛ!B11</f>
        <v>Строительство ВЛ-0,38 кВ проводом СИП-2 3х70+1х95</v>
      </c>
      <c r="C18" s="91" t="s">
        <v>130</v>
      </c>
      <c r="D18" s="91">
        <v>0.4</v>
      </c>
      <c r="E18" s="91">
        <v>1000</v>
      </c>
      <c r="F18" s="91">
        <v>157.96</v>
      </c>
      <c r="G18" s="92">
        <f>[15]ВЛ_КЛ!F11/1000</f>
        <v>676.3041796</v>
      </c>
    </row>
    <row r="19" spans="1:7" ht="31.2">
      <c r="A19" s="91" t="s">
        <v>135</v>
      </c>
      <c r="B19" s="90" t="str">
        <f>[15]ВЛ_КЛ!B12</f>
        <v>Строительство ВЛ-0,38 кВ проводом СИП-2 3х95+1х95</v>
      </c>
      <c r="C19" s="91" t="s">
        <v>130</v>
      </c>
      <c r="D19" s="91">
        <v>0.4</v>
      </c>
      <c r="E19" s="91">
        <v>1000</v>
      </c>
      <c r="F19" s="91">
        <v>190.87</v>
      </c>
      <c r="G19" s="92">
        <f>[15]ВЛ_КЛ!F12/1000</f>
        <v>744.85195820000001</v>
      </c>
    </row>
    <row r="20" spans="1:7">
      <c r="A20" s="91" t="s">
        <v>135</v>
      </c>
      <c r="B20" s="90" t="str">
        <f>[15]ВЛ_КЛ!B13</f>
        <v>Строительство ВЛ-10 кВ проводом СИП-3 1х50</v>
      </c>
      <c r="C20" s="91" t="s">
        <v>130</v>
      </c>
      <c r="D20" s="91">
        <v>10</v>
      </c>
      <c r="E20" s="91">
        <v>1000</v>
      </c>
      <c r="F20" s="91">
        <v>4243.3999999999996</v>
      </c>
      <c r="G20" s="92">
        <f>[15]ВЛ_КЛ!F13/1000</f>
        <v>1277.1416658000001</v>
      </c>
    </row>
    <row r="21" spans="1:7" ht="23.25" customHeight="1">
      <c r="A21" s="91" t="s">
        <v>135</v>
      </c>
      <c r="B21" s="90" t="str">
        <f>[15]ВЛ_КЛ!B14</f>
        <v>Строительство ВЛ-10 кВ проводом СИП-3 1х70</v>
      </c>
      <c r="C21" s="91" t="s">
        <v>130</v>
      </c>
      <c r="D21" s="91">
        <v>10</v>
      </c>
      <c r="E21" s="91">
        <v>1000</v>
      </c>
      <c r="F21" s="91">
        <v>5369.2</v>
      </c>
      <c r="G21" s="92">
        <f>[15]ВЛ_КЛ!F14/1000</f>
        <v>1477.0034972000001</v>
      </c>
    </row>
    <row r="22" spans="1:7" s="7" customFormat="1">
      <c r="A22" s="91" t="s">
        <v>135</v>
      </c>
      <c r="B22" s="90" t="str">
        <f>[15]ВЛ_КЛ!B15</f>
        <v>Строительство ВЛ-10 кВ проводом СИП-3 1х95</v>
      </c>
      <c r="C22" s="91" t="s">
        <v>130</v>
      </c>
      <c r="D22" s="91">
        <v>10</v>
      </c>
      <c r="E22" s="91">
        <v>1000</v>
      </c>
      <c r="F22" s="91">
        <v>6408.4</v>
      </c>
      <c r="G22" s="92">
        <f>[15]ВЛ_КЛ!F15/1000</f>
        <v>1527.3352346000001</v>
      </c>
    </row>
    <row r="23" spans="1:7" ht="77.25" customHeight="1">
      <c r="A23" s="91" t="s">
        <v>136</v>
      </c>
      <c r="B23" s="90" t="str">
        <f>[15]ВЛ_КЛ!B16</f>
        <v>Строительство ВЛ-10 кВ проводом СИП-3 1х120</v>
      </c>
      <c r="C23" s="91" t="s">
        <v>130</v>
      </c>
      <c r="D23" s="91">
        <v>10</v>
      </c>
      <c r="E23" s="91">
        <v>1000</v>
      </c>
      <c r="F23" s="91">
        <v>7447.6</v>
      </c>
      <c r="G23" s="92">
        <f>[15]ВЛ_КЛ!F16/1000</f>
        <v>1857.2223523</v>
      </c>
    </row>
    <row r="24" spans="1:7">
      <c r="A24" s="41">
        <v>2</v>
      </c>
      <c r="B24" s="87" t="s">
        <v>13</v>
      </c>
      <c r="C24" s="41" t="s">
        <v>130</v>
      </c>
      <c r="D24" s="41" t="s">
        <v>39</v>
      </c>
      <c r="E24" s="41">
        <f>E25</f>
        <v>6000</v>
      </c>
      <c r="F24" s="41">
        <f t="shared" ref="F24:G26" si="1">F25</f>
        <v>32475</v>
      </c>
      <c r="G24" s="88">
        <f t="shared" si="1"/>
        <v>7718.8082700000014</v>
      </c>
    </row>
    <row r="25" spans="1:7" ht="62.4">
      <c r="A25" s="94" t="s">
        <v>137</v>
      </c>
      <c r="B25" s="90" t="s">
        <v>15</v>
      </c>
      <c r="C25" s="91" t="s">
        <v>130</v>
      </c>
      <c r="D25" s="41" t="s">
        <v>39</v>
      </c>
      <c r="E25" s="91">
        <f>E26</f>
        <v>6000</v>
      </c>
      <c r="F25" s="91">
        <f t="shared" si="1"/>
        <v>32475</v>
      </c>
      <c r="G25" s="92">
        <f t="shared" si="1"/>
        <v>7718.8082700000014</v>
      </c>
    </row>
    <row r="26" spans="1:7">
      <c r="A26" s="94" t="s">
        <v>138</v>
      </c>
      <c r="B26" s="90" t="s">
        <v>17</v>
      </c>
      <c r="C26" s="91" t="s">
        <v>130</v>
      </c>
      <c r="D26" s="41" t="s">
        <v>39</v>
      </c>
      <c r="E26" s="91">
        <f>E27</f>
        <v>6000</v>
      </c>
      <c r="F26" s="91">
        <f t="shared" si="1"/>
        <v>32475</v>
      </c>
      <c r="G26" s="92">
        <f t="shared" si="1"/>
        <v>7718.8082700000014</v>
      </c>
    </row>
    <row r="27" spans="1:7" s="7" customFormat="1" ht="62.25" customHeight="1">
      <c r="A27" s="91" t="s">
        <v>139</v>
      </c>
      <c r="B27" s="90" t="s">
        <v>19</v>
      </c>
      <c r="C27" s="91" t="s">
        <v>130</v>
      </c>
      <c r="D27" s="41" t="s">
        <v>39</v>
      </c>
      <c r="E27" s="91">
        <f>SUM(E30:E35)</f>
        <v>6000</v>
      </c>
      <c r="F27" s="91">
        <f>SUM(F30:F35)</f>
        <v>32475</v>
      </c>
      <c r="G27" s="92">
        <f>SUM(G30:G35)</f>
        <v>7718.8082700000014</v>
      </c>
    </row>
    <row r="28" spans="1:7" s="7" customFormat="1" ht="47.25" customHeight="1">
      <c r="A28" s="91" t="s">
        <v>20</v>
      </c>
      <c r="B28" s="90" t="s">
        <v>12</v>
      </c>
      <c r="C28" s="91"/>
      <c r="D28" s="91"/>
      <c r="E28" s="91"/>
      <c r="F28" s="91"/>
      <c r="G28" s="92"/>
    </row>
    <row r="29" spans="1:7" s="7" customFormat="1" ht="41.25" customHeight="1">
      <c r="A29" s="91" t="s">
        <v>49</v>
      </c>
      <c r="B29" s="90" t="s">
        <v>50</v>
      </c>
      <c r="C29" s="91"/>
      <c r="D29" s="91"/>
      <c r="E29" s="91"/>
      <c r="F29" s="91"/>
      <c r="G29" s="91"/>
    </row>
    <row r="30" spans="1:7" s="7" customFormat="1" ht="109.5" customHeight="1">
      <c r="A30" s="95" t="s">
        <v>140</v>
      </c>
      <c r="B30" s="90" t="str">
        <f>[15]ВЛ_КЛ!B18</f>
        <v>Строительство 1 км КЛ-10 кВ кабелем марки ААШв 10 кВ 3х70</v>
      </c>
      <c r="C30" s="91" t="s">
        <v>130</v>
      </c>
      <c r="D30" s="91">
        <v>10</v>
      </c>
      <c r="E30" s="91">
        <v>1000</v>
      </c>
      <c r="F30" s="91">
        <v>3637.2</v>
      </c>
      <c r="G30" s="92">
        <f>[15]ВЛ_КЛ!F18/1000</f>
        <v>926.04318000000001</v>
      </c>
    </row>
    <row r="31" spans="1:7" s="7" customFormat="1" ht="25.5" customHeight="1">
      <c r="A31" s="91" t="s">
        <v>140</v>
      </c>
      <c r="B31" s="90" t="str">
        <f>[15]ВЛ_КЛ!B19</f>
        <v>Строительство 1 км КЛ-10 кВ кабелем марки ААШв 10 кВ 3х95</v>
      </c>
      <c r="C31" s="91" t="s">
        <v>130</v>
      </c>
      <c r="D31" s="91">
        <v>10</v>
      </c>
      <c r="E31" s="91">
        <v>1000</v>
      </c>
      <c r="F31" s="91">
        <v>4416.6000000000004</v>
      </c>
      <c r="G31" s="92">
        <f>[15]ВЛ_КЛ!F19/1000</f>
        <v>1029.7582500000001</v>
      </c>
    </row>
    <row r="32" spans="1:7" s="7" customFormat="1" ht="31.2">
      <c r="A32" s="91" t="s">
        <v>141</v>
      </c>
      <c r="B32" s="90" t="str">
        <f>[15]ВЛ_КЛ!B20</f>
        <v>Строительство 1 км КЛ-10 кВ кабелем марки ААШв 10 кВ 3х120</v>
      </c>
      <c r="C32" s="91" t="s">
        <v>130</v>
      </c>
      <c r="D32" s="91">
        <v>10</v>
      </c>
      <c r="E32" s="91">
        <v>1000</v>
      </c>
      <c r="F32" s="91">
        <v>5109.3999999999996</v>
      </c>
      <c r="G32" s="92">
        <f>[15]ВЛ_КЛ!F20/1000</f>
        <v>1162.4276400000001</v>
      </c>
    </row>
    <row r="33" spans="1:7" s="7" customFormat="1" ht="24.75" customHeight="1">
      <c r="A33" s="91" t="s">
        <v>141</v>
      </c>
      <c r="B33" s="90" t="str">
        <f>[15]ВЛ_КЛ!B21</f>
        <v>Строительство 1 км КЛ-10 кВ кабелем марки ААШв 10 кВ 3х150</v>
      </c>
      <c r="C33" s="91" t="s">
        <v>130</v>
      </c>
      <c r="D33" s="91">
        <v>10</v>
      </c>
      <c r="E33" s="91">
        <v>1000</v>
      </c>
      <c r="F33" s="91">
        <v>5802.2</v>
      </c>
      <c r="G33" s="92">
        <f>[15]ВЛ_КЛ!F21/1000</f>
        <v>1342.72983</v>
      </c>
    </row>
    <row r="34" spans="1:7" s="7" customFormat="1" ht="23.25" customHeight="1">
      <c r="A34" s="91" t="s">
        <v>141</v>
      </c>
      <c r="B34" s="90" t="str">
        <f>[15]ВЛ_КЛ!B22</f>
        <v>Строительство 1 км КЛ-10 кВ кабелем марки ААШв 10 кВ 3х185</v>
      </c>
      <c r="C34" s="91" t="s">
        <v>130</v>
      </c>
      <c r="D34" s="91">
        <v>10</v>
      </c>
      <c r="E34" s="91">
        <v>1000</v>
      </c>
      <c r="F34" s="91">
        <v>6668.2</v>
      </c>
      <c r="G34" s="92">
        <f>[15]ВЛ_КЛ!F22/1000</f>
        <v>1509.8259600000001</v>
      </c>
    </row>
    <row r="35" spans="1:7" ht="31.2">
      <c r="A35" s="91" t="s">
        <v>142</v>
      </c>
      <c r="B35" s="90" t="str">
        <f>[15]ВЛ_КЛ!B23</f>
        <v>Строительство 1 км КЛ-10 кВ кабелем марки ААШв 10 кВ 3х240</v>
      </c>
      <c r="C35" s="91" t="s">
        <v>130</v>
      </c>
      <c r="D35" s="91">
        <v>10</v>
      </c>
      <c r="E35" s="91">
        <v>1000</v>
      </c>
      <c r="F35" s="91">
        <v>6841.4</v>
      </c>
      <c r="G35" s="92">
        <f>[15]ВЛ_КЛ!F23/1000</f>
        <v>1748.0234100000002</v>
      </c>
    </row>
    <row r="36" spans="1:7">
      <c r="A36" s="41">
        <v>3</v>
      </c>
      <c r="B36" s="87" t="s">
        <v>21</v>
      </c>
      <c r="C36" s="41" t="s">
        <v>39</v>
      </c>
      <c r="D36" s="41" t="s">
        <v>39</v>
      </c>
      <c r="E36" s="41" t="s">
        <v>39</v>
      </c>
      <c r="F36" s="41" t="s">
        <v>39</v>
      </c>
      <c r="G36" s="41" t="s">
        <v>39</v>
      </c>
    </row>
    <row r="37" spans="1:7" ht="31.2">
      <c r="A37" s="91" t="s">
        <v>22</v>
      </c>
      <c r="B37" s="90" t="s">
        <v>23</v>
      </c>
      <c r="C37" s="91" t="s">
        <v>39</v>
      </c>
      <c r="D37" s="91" t="s">
        <v>39</v>
      </c>
      <c r="E37" s="91" t="s">
        <v>39</v>
      </c>
      <c r="F37" s="91" t="s">
        <v>39</v>
      </c>
      <c r="G37" s="91" t="s">
        <v>39</v>
      </c>
    </row>
    <row r="38" spans="1:7" ht="62.4">
      <c r="A38" s="91" t="s">
        <v>24</v>
      </c>
      <c r="B38" s="90" t="s">
        <v>25</v>
      </c>
      <c r="C38" s="91"/>
      <c r="D38" s="91"/>
      <c r="E38" s="91"/>
      <c r="F38" s="91"/>
      <c r="G38" s="91"/>
    </row>
    <row r="39" spans="1:7">
      <c r="A39" s="91" t="s">
        <v>49</v>
      </c>
      <c r="B39" s="90" t="s">
        <v>50</v>
      </c>
      <c r="C39" s="91"/>
      <c r="D39" s="91"/>
      <c r="E39" s="91"/>
      <c r="F39" s="91"/>
      <c r="G39" s="91"/>
    </row>
    <row r="40" spans="1:7" ht="78">
      <c r="A40" s="41">
        <v>4</v>
      </c>
      <c r="B40" s="87" t="s">
        <v>26</v>
      </c>
      <c r="C40" s="91" t="s">
        <v>130</v>
      </c>
      <c r="D40" s="41" t="s">
        <v>39</v>
      </c>
      <c r="E40" s="41" t="s">
        <v>39</v>
      </c>
      <c r="F40" s="41">
        <f>F41+F43</f>
        <v>2106.54</v>
      </c>
      <c r="G40" s="88">
        <f>G41+G43</f>
        <v>6130.5481899999995</v>
      </c>
    </row>
    <row r="41" spans="1:7" ht="78">
      <c r="A41" s="94" t="s">
        <v>143</v>
      </c>
      <c r="B41" s="96" t="s">
        <v>27</v>
      </c>
      <c r="C41" s="91" t="s">
        <v>130</v>
      </c>
      <c r="D41" s="91" t="s">
        <v>39</v>
      </c>
      <c r="E41" s="91" t="s">
        <v>39</v>
      </c>
      <c r="F41" s="91">
        <f>F42</f>
        <v>1506.82</v>
      </c>
      <c r="G41" s="92">
        <f>G42</f>
        <v>3261.44247</v>
      </c>
    </row>
    <row r="42" spans="1:7" ht="31.2">
      <c r="A42" s="94" t="s">
        <v>144</v>
      </c>
      <c r="B42" s="90" t="s">
        <v>28</v>
      </c>
      <c r="C42" s="91" t="s">
        <v>130</v>
      </c>
      <c r="D42" s="91" t="s">
        <v>39</v>
      </c>
      <c r="E42" s="91" t="s">
        <v>39</v>
      </c>
      <c r="F42" s="91">
        <f>SUM(F47:F52)</f>
        <v>1506.82</v>
      </c>
      <c r="G42" s="92">
        <f>SUM(G47:G52)</f>
        <v>3261.44247</v>
      </c>
    </row>
    <row r="43" spans="1:7" ht="78">
      <c r="A43" s="94" t="s">
        <v>145</v>
      </c>
      <c r="B43" s="96" t="s">
        <v>27</v>
      </c>
      <c r="C43" s="91" t="s">
        <v>130</v>
      </c>
      <c r="D43" s="91" t="s">
        <v>39</v>
      </c>
      <c r="E43" s="91" t="s">
        <v>39</v>
      </c>
      <c r="F43" s="91">
        <f>F44</f>
        <v>599.72</v>
      </c>
      <c r="G43" s="92">
        <f>G44</f>
        <v>2869.10572</v>
      </c>
    </row>
    <row r="44" spans="1:7" ht="31.2">
      <c r="A44" s="94" t="s">
        <v>146</v>
      </c>
      <c r="B44" s="90" t="s">
        <v>28</v>
      </c>
      <c r="C44" s="91" t="s">
        <v>130</v>
      </c>
      <c r="D44" s="91" t="s">
        <v>39</v>
      </c>
      <c r="E44" s="91" t="s">
        <v>39</v>
      </c>
      <c r="F44" s="91">
        <f>SUM(F53:F58)</f>
        <v>599.72</v>
      </c>
      <c r="G44" s="92">
        <f>SUM(G53:G58)</f>
        <v>2869.10572</v>
      </c>
    </row>
    <row r="45" spans="1:7" ht="93.6">
      <c r="A45" s="91" t="s">
        <v>29</v>
      </c>
      <c r="B45" s="90" t="s">
        <v>30</v>
      </c>
      <c r="C45" s="91"/>
      <c r="D45" s="91"/>
      <c r="E45" s="91"/>
      <c r="F45" s="91"/>
      <c r="G45" s="91"/>
    </row>
    <row r="46" spans="1:7">
      <c r="A46" s="91" t="s">
        <v>49</v>
      </c>
      <c r="B46" s="90" t="s">
        <v>50</v>
      </c>
      <c r="C46" s="91"/>
      <c r="D46" s="91"/>
      <c r="E46" s="91"/>
      <c r="F46" s="91"/>
      <c r="G46" s="91"/>
    </row>
    <row r="47" spans="1:7">
      <c r="A47" s="91" t="s">
        <v>147</v>
      </c>
      <c r="B47" s="90" t="str">
        <f>[15]ТП!B6</f>
        <v>Строительство КТП-63 кВА</v>
      </c>
      <c r="C47" s="91" t="s">
        <v>130</v>
      </c>
      <c r="D47" s="91">
        <v>0.4</v>
      </c>
      <c r="E47" s="91"/>
      <c r="F47" s="91">
        <f>[15]ТП!H6</f>
        <v>59.22</v>
      </c>
      <c r="G47" s="92">
        <f>[15]ТП!F6/1000</f>
        <v>432.13741999999996</v>
      </c>
    </row>
    <row r="48" spans="1:7">
      <c r="A48" s="91" t="s">
        <v>147</v>
      </c>
      <c r="B48" s="90" t="str">
        <f>[15]ТП!B7</f>
        <v>Строительство КТП-100 кВА</v>
      </c>
      <c r="C48" s="91" t="s">
        <v>130</v>
      </c>
      <c r="D48" s="91">
        <v>0.4</v>
      </c>
      <c r="E48" s="91"/>
      <c r="F48" s="91">
        <f>[15]ТП!H7</f>
        <v>94</v>
      </c>
      <c r="G48" s="92">
        <f>[15]ТП!F7/1000</f>
        <v>455.42782999999997</v>
      </c>
    </row>
    <row r="49" spans="1:7">
      <c r="A49" s="91" t="s">
        <v>148</v>
      </c>
      <c r="B49" s="90" t="str">
        <f>[15]ТП!B8</f>
        <v>Строительство КТП-160 кВА</v>
      </c>
      <c r="C49" s="91" t="s">
        <v>130</v>
      </c>
      <c r="D49" s="91">
        <v>0.4</v>
      </c>
      <c r="E49" s="91"/>
      <c r="F49" s="91">
        <f>[15]ТП!H8</f>
        <v>150.39999999999998</v>
      </c>
      <c r="G49" s="92">
        <f>[15]ТП!F8/1000</f>
        <v>487.06059999999997</v>
      </c>
    </row>
    <row r="50" spans="1:7">
      <c r="A50" s="91" t="s">
        <v>148</v>
      </c>
      <c r="B50" s="90" t="str">
        <f>[15]ТП!B9</f>
        <v>Строительство КТП-250 кВА</v>
      </c>
      <c r="C50" s="91" t="s">
        <v>130</v>
      </c>
      <c r="D50" s="91">
        <v>0.4</v>
      </c>
      <c r="E50" s="91"/>
      <c r="F50" s="91">
        <f>[15]ТП!H9</f>
        <v>235</v>
      </c>
      <c r="G50" s="92">
        <f>[15]ТП!F9/1000</f>
        <v>539.43825000000004</v>
      </c>
    </row>
    <row r="51" spans="1:7">
      <c r="A51" s="91" t="s">
        <v>149</v>
      </c>
      <c r="B51" s="90" t="str">
        <f>[15]ТП!B10</f>
        <v>Строительство КТП-400 кВА</v>
      </c>
      <c r="C51" s="91" t="s">
        <v>130</v>
      </c>
      <c r="D51" s="91">
        <v>0.4</v>
      </c>
      <c r="E51" s="91"/>
      <c r="F51" s="91">
        <f>[15]ТП!H10</f>
        <v>376</v>
      </c>
      <c r="G51" s="92">
        <f>[15]ТП!F10/1000</f>
        <v>597.01797999999997</v>
      </c>
    </row>
    <row r="52" spans="1:7">
      <c r="A52" s="91" t="s">
        <v>150</v>
      </c>
      <c r="B52" s="90" t="str">
        <f>[15]ТП!B11</f>
        <v xml:space="preserve">Строительство КТП-630 кВА </v>
      </c>
      <c r="C52" s="91" t="s">
        <v>130</v>
      </c>
      <c r="D52" s="91">
        <v>0.4</v>
      </c>
      <c r="E52" s="91"/>
      <c r="F52" s="91">
        <f>[15]ТП!H11</f>
        <v>592.19999999999993</v>
      </c>
      <c r="G52" s="92">
        <f>[15]ТП!F11/1000</f>
        <v>750.36039000000005</v>
      </c>
    </row>
    <row r="53" spans="1:7">
      <c r="A53" s="91" t="s">
        <v>151</v>
      </c>
      <c r="B53" s="90" t="str">
        <f>[15]ТП!B12</f>
        <v>Строительство МКТП-25 кВА</v>
      </c>
      <c r="C53" s="91" t="s">
        <v>130</v>
      </c>
      <c r="D53" s="91">
        <v>0.4</v>
      </c>
      <c r="E53" s="91"/>
      <c r="F53" s="91">
        <f>[15]ТП!H12</f>
        <v>23.5</v>
      </c>
      <c r="G53" s="92">
        <f>[15]ТП!F12/1000</f>
        <v>427.45078999999998</v>
      </c>
    </row>
    <row r="54" spans="1:7">
      <c r="A54" s="91" t="s">
        <v>152</v>
      </c>
      <c r="B54" s="90" t="str">
        <f>[15]ТП!B13</f>
        <v>Строительство МКТП-40 кВА</v>
      </c>
      <c r="C54" s="91" t="s">
        <v>130</v>
      </c>
      <c r="D54" s="91">
        <v>0.4</v>
      </c>
      <c r="E54" s="91"/>
      <c r="F54" s="91">
        <f>[15]ТП!H13</f>
        <v>37.599999999999994</v>
      </c>
      <c r="G54" s="92">
        <f>[15]ТП!F13/1000</f>
        <v>441.81201999999996</v>
      </c>
    </row>
    <row r="55" spans="1:7">
      <c r="A55" s="91" t="s">
        <v>152</v>
      </c>
      <c r="B55" s="90" t="str">
        <f>[15]ТП!B14</f>
        <v>Строительство МКТП-63 кВА</v>
      </c>
      <c r="C55" s="91" t="s">
        <v>130</v>
      </c>
      <c r="D55" s="91">
        <v>0.4</v>
      </c>
      <c r="E55" s="91"/>
      <c r="F55" s="91">
        <f>[15]ТП!H14</f>
        <v>59.22</v>
      </c>
      <c r="G55" s="92">
        <f>[15]ТП!F14/1000</f>
        <v>458.48088000000001</v>
      </c>
    </row>
    <row r="56" spans="1:7">
      <c r="A56" s="91" t="s">
        <v>152</v>
      </c>
      <c r="B56" s="90" t="str">
        <f>[15]ТП!B15</f>
        <v>Строительство МКТП-100 кВА</v>
      </c>
      <c r="C56" s="91" t="s">
        <v>130</v>
      </c>
      <c r="D56" s="91">
        <v>0.4</v>
      </c>
      <c r="E56" s="91"/>
      <c r="F56" s="91">
        <f>[15]ТП!H15</f>
        <v>94</v>
      </c>
      <c r="G56" s="92">
        <f>[15]ТП!F15/1000</f>
        <v>471.32747999999998</v>
      </c>
    </row>
    <row r="57" spans="1:7">
      <c r="A57" s="91" t="s">
        <v>152</v>
      </c>
      <c r="B57" s="90" t="str">
        <f>[15]ТП!B16</f>
        <v>Строительство МКТП-160 кВА</v>
      </c>
      <c r="C57" s="91" t="s">
        <v>130</v>
      </c>
      <c r="D57" s="91">
        <v>0.4</v>
      </c>
      <c r="E57" s="91"/>
      <c r="F57" s="91">
        <f>[15]ТП!H16</f>
        <v>150.39999999999998</v>
      </c>
      <c r="G57" s="92">
        <f>[15]ТП!F16/1000</f>
        <v>502.92852999999997</v>
      </c>
    </row>
    <row r="58" spans="1:7">
      <c r="A58" s="91" t="s">
        <v>152</v>
      </c>
      <c r="B58" s="90" t="str">
        <f>[15]ТП!B17</f>
        <v>Строительство МКТП-250 кВА</v>
      </c>
      <c r="C58" s="91" t="s">
        <v>130</v>
      </c>
      <c r="D58" s="91">
        <v>0.4</v>
      </c>
      <c r="E58" s="91"/>
      <c r="F58" s="91">
        <f>[15]ТП!H17</f>
        <v>235</v>
      </c>
      <c r="G58" s="92">
        <f>[15]ТП!F17/1000</f>
        <v>567.10602000000006</v>
      </c>
    </row>
    <row r="59" spans="1:7" ht="31.2">
      <c r="A59" s="97">
        <v>5</v>
      </c>
      <c r="B59" s="87" t="s">
        <v>153</v>
      </c>
      <c r="C59" s="97" t="s">
        <v>39</v>
      </c>
      <c r="D59" s="97" t="s">
        <v>39</v>
      </c>
      <c r="E59" s="97" t="s">
        <v>39</v>
      </c>
      <c r="F59" s="97" t="s">
        <v>39</v>
      </c>
      <c r="G59" s="97" t="s">
        <v>39</v>
      </c>
    </row>
    <row r="60" spans="1:7">
      <c r="A60" s="97"/>
      <c r="B60" s="90" t="s">
        <v>154</v>
      </c>
      <c r="C60" s="97"/>
      <c r="D60" s="97"/>
      <c r="E60" s="97"/>
      <c r="F60" s="97"/>
      <c r="G60" s="97"/>
    </row>
    <row r="61" spans="1:7">
      <c r="A61" s="97"/>
      <c r="B61" s="90" t="s">
        <v>155</v>
      </c>
      <c r="C61" s="97"/>
      <c r="D61" s="97"/>
      <c r="E61" s="97"/>
      <c r="F61" s="97"/>
      <c r="G61" s="97"/>
    </row>
    <row r="62" spans="1:7" ht="31.2">
      <c r="A62" s="91" t="s">
        <v>31</v>
      </c>
      <c r="B62" s="90" t="s">
        <v>32</v>
      </c>
      <c r="C62" s="91" t="s">
        <v>39</v>
      </c>
      <c r="D62" s="91" t="s">
        <v>39</v>
      </c>
      <c r="E62" s="91" t="s">
        <v>39</v>
      </c>
      <c r="F62" s="91" t="s">
        <v>39</v>
      </c>
      <c r="G62" s="91" t="s">
        <v>39</v>
      </c>
    </row>
    <row r="63" spans="1:7" ht="31.2">
      <c r="A63" s="97" t="s">
        <v>33</v>
      </c>
      <c r="B63" s="90" t="s">
        <v>156</v>
      </c>
      <c r="C63" s="97" t="s">
        <v>39</v>
      </c>
      <c r="D63" s="97" t="s">
        <v>39</v>
      </c>
      <c r="E63" s="97" t="s">
        <v>39</v>
      </c>
      <c r="F63" s="97" t="s">
        <v>39</v>
      </c>
      <c r="G63" s="97" t="s">
        <v>39</v>
      </c>
    </row>
    <row r="64" spans="1:7">
      <c r="A64" s="97"/>
      <c r="B64" s="90" t="s">
        <v>157</v>
      </c>
      <c r="C64" s="97"/>
      <c r="D64" s="97"/>
      <c r="E64" s="97"/>
      <c r="F64" s="97"/>
      <c r="G64" s="97"/>
    </row>
    <row r="65" spans="1:7" ht="93.6">
      <c r="A65" s="91" t="s">
        <v>34</v>
      </c>
      <c r="B65" s="90" t="s">
        <v>30</v>
      </c>
      <c r="C65" s="91"/>
      <c r="D65" s="91"/>
      <c r="E65" s="91"/>
      <c r="F65" s="91"/>
      <c r="G65" s="91"/>
    </row>
    <row r="66" spans="1:7">
      <c r="A66" s="91" t="s">
        <v>49</v>
      </c>
      <c r="B66" s="90" t="s">
        <v>50</v>
      </c>
      <c r="C66" s="91"/>
      <c r="D66" s="91"/>
      <c r="E66" s="91"/>
      <c r="F66" s="91"/>
      <c r="G66" s="91"/>
    </row>
    <row r="67" spans="1:7" ht="31.2">
      <c r="A67" s="41">
        <v>6</v>
      </c>
      <c r="B67" s="87" t="s">
        <v>36</v>
      </c>
      <c r="C67" s="41" t="s">
        <v>39</v>
      </c>
      <c r="D67" s="41" t="s">
        <v>39</v>
      </c>
      <c r="E67" s="41" t="s">
        <v>39</v>
      </c>
      <c r="F67" s="41" t="s">
        <v>39</v>
      </c>
      <c r="G67" s="41" t="s">
        <v>39</v>
      </c>
    </row>
    <row r="68" spans="1:7">
      <c r="A68" s="91" t="s">
        <v>37</v>
      </c>
      <c r="B68" s="90" t="s">
        <v>158</v>
      </c>
      <c r="C68" s="90"/>
      <c r="D68" s="90"/>
      <c r="E68" s="90"/>
      <c r="F68" s="90"/>
      <c r="G68" s="90"/>
    </row>
    <row r="69" spans="1:7">
      <c r="A69" s="91" t="s">
        <v>49</v>
      </c>
      <c r="B69" s="90" t="s">
        <v>50</v>
      </c>
      <c r="C69" s="90"/>
      <c r="D69" s="90"/>
      <c r="E69" s="90"/>
      <c r="F69" s="90"/>
      <c r="G69" s="90"/>
    </row>
  </sheetData>
  <mergeCells count="26">
    <mergeCell ref="G4:G5"/>
    <mergeCell ref="G59:G61"/>
    <mergeCell ref="A63:A64"/>
    <mergeCell ref="C63:C64"/>
    <mergeCell ref="D63:D64"/>
    <mergeCell ref="E63:E64"/>
    <mergeCell ref="F63:F64"/>
    <mergeCell ref="G63:G64"/>
    <mergeCell ref="A59:A61"/>
    <mergeCell ref="C59:C61"/>
    <mergeCell ref="D59:D61"/>
    <mergeCell ref="E59:E61"/>
    <mergeCell ref="F59:F61"/>
    <mergeCell ref="Q4:R4"/>
    <mergeCell ref="K3:N3"/>
    <mergeCell ref="O3:R3"/>
    <mergeCell ref="A4:A5"/>
    <mergeCell ref="B4:B5"/>
    <mergeCell ref="C4:C5"/>
    <mergeCell ref="D4:D5"/>
    <mergeCell ref="E4:E5"/>
    <mergeCell ref="I4:J4"/>
    <mergeCell ref="K4:L4"/>
    <mergeCell ref="M4:N4"/>
    <mergeCell ref="O4:P4"/>
    <mergeCell ref="A2:G2"/>
  </mergeCells>
  <pageMargins left="1.5748031496062993" right="3.937007874015748E-2" top="0.55118110236220474" bottom="0.59055118110236227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J3" sqref="J3"/>
    </sheetView>
  </sheetViews>
  <sheetFormatPr defaultColWidth="9.109375" defaultRowHeight="13.2"/>
  <cols>
    <col min="1" max="1" width="9.109375" style="8"/>
    <col min="2" max="2" width="38" style="8" customWidth="1"/>
    <col min="3" max="4" width="9.109375" style="8"/>
    <col min="5" max="5" width="11.44140625" style="8" customWidth="1"/>
    <col min="6" max="6" width="14.6640625" style="8" customWidth="1"/>
    <col min="7" max="16384" width="9.109375" style="8"/>
  </cols>
  <sheetData>
    <row r="1" spans="1:8" ht="41.25" customHeight="1">
      <c r="F1" s="9"/>
      <c r="G1" s="10"/>
      <c r="H1" s="10"/>
    </row>
    <row r="2" spans="1:8" ht="69" customHeight="1">
      <c r="A2" s="50" t="s">
        <v>54</v>
      </c>
      <c r="B2" s="50"/>
      <c r="C2" s="50"/>
      <c r="D2" s="50"/>
      <c r="E2" s="50"/>
      <c r="F2" s="50"/>
    </row>
    <row r="3" spans="1:8" ht="83.2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41</v>
      </c>
      <c r="F3" s="11" t="s">
        <v>42</v>
      </c>
    </row>
    <row r="4" spans="1:8" s="14" customFormat="1" ht="15.6">
      <c r="A4" s="12">
        <v>1</v>
      </c>
      <c r="B4" s="12" t="s">
        <v>7</v>
      </c>
      <c r="C4" s="13" t="s">
        <v>39</v>
      </c>
      <c r="D4" s="13" t="s">
        <v>39</v>
      </c>
      <c r="E4" s="13" t="s">
        <v>39</v>
      </c>
      <c r="F4" s="13" t="s">
        <v>39</v>
      </c>
    </row>
    <row r="5" spans="1:8" ht="48" customHeight="1">
      <c r="A5" s="15" t="s">
        <v>43</v>
      </c>
      <c r="B5" s="15" t="s">
        <v>44</v>
      </c>
      <c r="C5" s="13" t="s">
        <v>39</v>
      </c>
      <c r="D5" s="13" t="s">
        <v>39</v>
      </c>
      <c r="E5" s="13" t="s">
        <v>39</v>
      </c>
      <c r="F5" s="13" t="s">
        <v>39</v>
      </c>
    </row>
    <row r="6" spans="1:8" ht="52.5" customHeight="1">
      <c r="A6" s="15" t="s">
        <v>45</v>
      </c>
      <c r="B6" s="15" t="s">
        <v>46</v>
      </c>
      <c r="C6" s="13" t="s">
        <v>39</v>
      </c>
      <c r="D6" s="13" t="s">
        <v>39</v>
      </c>
      <c r="E6" s="13" t="s">
        <v>39</v>
      </c>
      <c r="F6" s="13" t="s">
        <v>39</v>
      </c>
    </row>
    <row r="7" spans="1:8" ht="50.25" customHeight="1">
      <c r="A7" s="15" t="s">
        <v>47</v>
      </c>
      <c r="B7" s="15" t="s">
        <v>10</v>
      </c>
      <c r="C7" s="13" t="s">
        <v>39</v>
      </c>
      <c r="D7" s="13" t="s">
        <v>39</v>
      </c>
      <c r="E7" s="13" t="s">
        <v>39</v>
      </c>
      <c r="F7" s="13" t="s">
        <v>39</v>
      </c>
    </row>
    <row r="8" spans="1:8" ht="143.25" customHeight="1">
      <c r="A8" s="15" t="s">
        <v>11</v>
      </c>
      <c r="B8" s="15" t="s">
        <v>48</v>
      </c>
      <c r="C8" s="13" t="s">
        <v>39</v>
      </c>
      <c r="D8" s="13" t="s">
        <v>39</v>
      </c>
      <c r="E8" s="13" t="s">
        <v>39</v>
      </c>
      <c r="F8" s="13" t="s">
        <v>39</v>
      </c>
    </row>
    <row r="9" spans="1:8" ht="21.75" customHeight="1">
      <c r="A9" s="15" t="s">
        <v>49</v>
      </c>
      <c r="B9" s="15" t="s">
        <v>50</v>
      </c>
      <c r="C9" s="13" t="s">
        <v>39</v>
      </c>
      <c r="D9" s="13" t="s">
        <v>39</v>
      </c>
      <c r="E9" s="13" t="s">
        <v>39</v>
      </c>
      <c r="F9" s="13" t="s">
        <v>39</v>
      </c>
    </row>
    <row r="10" spans="1:8" s="14" customFormat="1" ht="21.75" customHeight="1">
      <c r="A10" s="12">
        <v>2</v>
      </c>
      <c r="B10" s="12" t="s">
        <v>13</v>
      </c>
      <c r="C10" s="13" t="s">
        <v>39</v>
      </c>
      <c r="D10" s="13" t="s">
        <v>39</v>
      </c>
      <c r="E10" s="13" t="s">
        <v>39</v>
      </c>
      <c r="F10" s="13" t="s">
        <v>39</v>
      </c>
    </row>
    <row r="11" spans="1:8" ht="82.5" customHeight="1">
      <c r="A11" s="15" t="s">
        <v>14</v>
      </c>
      <c r="B11" s="15" t="s">
        <v>51</v>
      </c>
      <c r="C11" s="13" t="s">
        <v>39</v>
      </c>
      <c r="D11" s="13" t="s">
        <v>39</v>
      </c>
      <c r="E11" s="13" t="s">
        <v>39</v>
      </c>
      <c r="F11" s="13" t="s">
        <v>39</v>
      </c>
    </row>
    <row r="12" spans="1:8" ht="31.2">
      <c r="A12" s="15" t="s">
        <v>16</v>
      </c>
      <c r="B12" s="15" t="s">
        <v>52</v>
      </c>
      <c r="C12" s="13" t="s">
        <v>39</v>
      </c>
      <c r="D12" s="13" t="s">
        <v>39</v>
      </c>
      <c r="E12" s="13" t="s">
        <v>39</v>
      </c>
      <c r="F12" s="13" t="s">
        <v>39</v>
      </c>
    </row>
    <row r="13" spans="1:8" ht="54.75" customHeight="1">
      <c r="A13" s="15" t="s">
        <v>18</v>
      </c>
      <c r="B13" s="15" t="s">
        <v>19</v>
      </c>
      <c r="C13" s="13" t="s">
        <v>39</v>
      </c>
      <c r="D13" s="13" t="s">
        <v>39</v>
      </c>
      <c r="E13" s="13" t="s">
        <v>39</v>
      </c>
      <c r="F13" s="13" t="s">
        <v>39</v>
      </c>
    </row>
    <row r="14" spans="1:8" ht="153.75" customHeight="1">
      <c r="A14" s="15" t="s">
        <v>20</v>
      </c>
      <c r="B14" s="15" t="s">
        <v>53</v>
      </c>
      <c r="C14" s="13" t="s">
        <v>39</v>
      </c>
      <c r="D14" s="13" t="s">
        <v>39</v>
      </c>
      <c r="E14" s="13" t="s">
        <v>39</v>
      </c>
      <c r="F14" s="13" t="s">
        <v>39</v>
      </c>
    </row>
    <row r="15" spans="1:8" ht="24" customHeight="1">
      <c r="A15" s="15" t="s">
        <v>49</v>
      </c>
      <c r="B15" s="15" t="s">
        <v>50</v>
      </c>
      <c r="C15" s="13" t="s">
        <v>39</v>
      </c>
      <c r="D15" s="13" t="s">
        <v>39</v>
      </c>
      <c r="E15" s="13" t="s">
        <v>39</v>
      </c>
      <c r="F15" s="13" t="s">
        <v>39</v>
      </c>
    </row>
  </sheetData>
  <mergeCells count="1">
    <mergeCell ref="A2:F2"/>
  </mergeCells>
  <pageMargins left="0.7" right="0.7" top="0.75" bottom="0.75" header="0.3" footer="0.3"/>
  <pageSetup paperSize="9" scale="7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3"/>
  <sheetViews>
    <sheetView view="pageBreakPreview" zoomScaleNormal="100" zoomScaleSheetLayoutView="100" workbookViewId="0">
      <selection activeCell="CZ10" sqref="CZ10"/>
    </sheetView>
  </sheetViews>
  <sheetFormatPr defaultColWidth="10.88671875" defaultRowHeight="13.8"/>
  <cols>
    <col min="1" max="102" width="0.88671875" style="16" customWidth="1"/>
    <col min="103" max="256" width="10.88671875" style="16"/>
    <col min="257" max="358" width="0.88671875" style="16" customWidth="1"/>
    <col min="359" max="512" width="10.88671875" style="16"/>
    <col min="513" max="614" width="0.88671875" style="16" customWidth="1"/>
    <col min="615" max="768" width="10.88671875" style="16"/>
    <col min="769" max="870" width="0.88671875" style="16" customWidth="1"/>
    <col min="871" max="1024" width="10.88671875" style="16"/>
    <col min="1025" max="1126" width="0.88671875" style="16" customWidth="1"/>
    <col min="1127" max="1280" width="10.88671875" style="16"/>
    <col min="1281" max="1382" width="0.88671875" style="16" customWidth="1"/>
    <col min="1383" max="1536" width="10.88671875" style="16"/>
    <col min="1537" max="1638" width="0.88671875" style="16" customWidth="1"/>
    <col min="1639" max="1792" width="10.88671875" style="16"/>
    <col min="1793" max="1894" width="0.88671875" style="16" customWidth="1"/>
    <col min="1895" max="2048" width="10.88671875" style="16"/>
    <col min="2049" max="2150" width="0.88671875" style="16" customWidth="1"/>
    <col min="2151" max="2304" width="10.88671875" style="16"/>
    <col min="2305" max="2406" width="0.88671875" style="16" customWidth="1"/>
    <col min="2407" max="2560" width="10.88671875" style="16"/>
    <col min="2561" max="2662" width="0.88671875" style="16" customWidth="1"/>
    <col min="2663" max="2816" width="10.88671875" style="16"/>
    <col min="2817" max="2918" width="0.88671875" style="16" customWidth="1"/>
    <col min="2919" max="3072" width="10.88671875" style="16"/>
    <col min="3073" max="3174" width="0.88671875" style="16" customWidth="1"/>
    <col min="3175" max="3328" width="10.88671875" style="16"/>
    <col min="3329" max="3430" width="0.88671875" style="16" customWidth="1"/>
    <col min="3431" max="3584" width="10.88671875" style="16"/>
    <col min="3585" max="3686" width="0.88671875" style="16" customWidth="1"/>
    <col min="3687" max="3840" width="10.88671875" style="16"/>
    <col min="3841" max="3942" width="0.88671875" style="16" customWidth="1"/>
    <col min="3943" max="4096" width="10.88671875" style="16"/>
    <col min="4097" max="4198" width="0.88671875" style="16" customWidth="1"/>
    <col min="4199" max="4352" width="10.88671875" style="16"/>
    <col min="4353" max="4454" width="0.88671875" style="16" customWidth="1"/>
    <col min="4455" max="4608" width="10.88671875" style="16"/>
    <col min="4609" max="4710" width="0.88671875" style="16" customWidth="1"/>
    <col min="4711" max="4864" width="10.88671875" style="16"/>
    <col min="4865" max="4966" width="0.88671875" style="16" customWidth="1"/>
    <col min="4967" max="5120" width="10.88671875" style="16"/>
    <col min="5121" max="5222" width="0.88671875" style="16" customWidth="1"/>
    <col min="5223" max="5376" width="10.88671875" style="16"/>
    <col min="5377" max="5478" width="0.88671875" style="16" customWidth="1"/>
    <col min="5479" max="5632" width="10.88671875" style="16"/>
    <col min="5633" max="5734" width="0.88671875" style="16" customWidth="1"/>
    <col min="5735" max="5888" width="10.88671875" style="16"/>
    <col min="5889" max="5990" width="0.88671875" style="16" customWidth="1"/>
    <col min="5991" max="6144" width="10.88671875" style="16"/>
    <col min="6145" max="6246" width="0.88671875" style="16" customWidth="1"/>
    <col min="6247" max="6400" width="10.88671875" style="16"/>
    <col min="6401" max="6502" width="0.88671875" style="16" customWidth="1"/>
    <col min="6503" max="6656" width="10.88671875" style="16"/>
    <col min="6657" max="6758" width="0.88671875" style="16" customWidth="1"/>
    <col min="6759" max="6912" width="10.88671875" style="16"/>
    <col min="6913" max="7014" width="0.88671875" style="16" customWidth="1"/>
    <col min="7015" max="7168" width="10.88671875" style="16"/>
    <col min="7169" max="7270" width="0.88671875" style="16" customWidth="1"/>
    <col min="7271" max="7424" width="10.88671875" style="16"/>
    <col min="7425" max="7526" width="0.88671875" style="16" customWidth="1"/>
    <col min="7527" max="7680" width="10.88671875" style="16"/>
    <col min="7681" max="7782" width="0.88671875" style="16" customWidth="1"/>
    <col min="7783" max="7936" width="10.88671875" style="16"/>
    <col min="7937" max="8038" width="0.88671875" style="16" customWidth="1"/>
    <col min="8039" max="8192" width="10.88671875" style="16"/>
    <col min="8193" max="8294" width="0.88671875" style="16" customWidth="1"/>
    <col min="8295" max="8448" width="10.88671875" style="16"/>
    <col min="8449" max="8550" width="0.88671875" style="16" customWidth="1"/>
    <col min="8551" max="8704" width="10.88671875" style="16"/>
    <col min="8705" max="8806" width="0.88671875" style="16" customWidth="1"/>
    <col min="8807" max="8960" width="10.88671875" style="16"/>
    <col min="8961" max="9062" width="0.88671875" style="16" customWidth="1"/>
    <col min="9063" max="9216" width="10.88671875" style="16"/>
    <col min="9217" max="9318" width="0.88671875" style="16" customWidth="1"/>
    <col min="9319" max="9472" width="10.88671875" style="16"/>
    <col min="9473" max="9574" width="0.88671875" style="16" customWidth="1"/>
    <col min="9575" max="9728" width="10.88671875" style="16"/>
    <col min="9729" max="9830" width="0.88671875" style="16" customWidth="1"/>
    <col min="9831" max="9984" width="10.88671875" style="16"/>
    <col min="9985" max="10086" width="0.88671875" style="16" customWidth="1"/>
    <col min="10087" max="10240" width="10.88671875" style="16"/>
    <col min="10241" max="10342" width="0.88671875" style="16" customWidth="1"/>
    <col min="10343" max="10496" width="10.88671875" style="16"/>
    <col min="10497" max="10598" width="0.88671875" style="16" customWidth="1"/>
    <col min="10599" max="10752" width="10.88671875" style="16"/>
    <col min="10753" max="10854" width="0.88671875" style="16" customWidth="1"/>
    <col min="10855" max="11008" width="10.88671875" style="16"/>
    <col min="11009" max="11110" width="0.88671875" style="16" customWidth="1"/>
    <col min="11111" max="11264" width="10.88671875" style="16"/>
    <col min="11265" max="11366" width="0.88671875" style="16" customWidth="1"/>
    <col min="11367" max="11520" width="10.88671875" style="16"/>
    <col min="11521" max="11622" width="0.88671875" style="16" customWidth="1"/>
    <col min="11623" max="11776" width="10.88671875" style="16"/>
    <col min="11777" max="11878" width="0.88671875" style="16" customWidth="1"/>
    <col min="11879" max="12032" width="10.88671875" style="16"/>
    <col min="12033" max="12134" width="0.88671875" style="16" customWidth="1"/>
    <col min="12135" max="12288" width="10.88671875" style="16"/>
    <col min="12289" max="12390" width="0.88671875" style="16" customWidth="1"/>
    <col min="12391" max="12544" width="10.88671875" style="16"/>
    <col min="12545" max="12646" width="0.88671875" style="16" customWidth="1"/>
    <col min="12647" max="12800" width="10.88671875" style="16"/>
    <col min="12801" max="12902" width="0.88671875" style="16" customWidth="1"/>
    <col min="12903" max="13056" width="10.88671875" style="16"/>
    <col min="13057" max="13158" width="0.88671875" style="16" customWidth="1"/>
    <col min="13159" max="13312" width="10.88671875" style="16"/>
    <col min="13313" max="13414" width="0.88671875" style="16" customWidth="1"/>
    <col min="13415" max="13568" width="10.88671875" style="16"/>
    <col min="13569" max="13670" width="0.88671875" style="16" customWidth="1"/>
    <col min="13671" max="13824" width="10.88671875" style="16"/>
    <col min="13825" max="13926" width="0.88671875" style="16" customWidth="1"/>
    <col min="13927" max="14080" width="10.88671875" style="16"/>
    <col min="14081" max="14182" width="0.88671875" style="16" customWidth="1"/>
    <col min="14183" max="14336" width="10.88671875" style="16"/>
    <col min="14337" max="14438" width="0.88671875" style="16" customWidth="1"/>
    <col min="14439" max="14592" width="10.88671875" style="16"/>
    <col min="14593" max="14694" width="0.88671875" style="16" customWidth="1"/>
    <col min="14695" max="14848" width="10.88671875" style="16"/>
    <col min="14849" max="14950" width="0.88671875" style="16" customWidth="1"/>
    <col min="14951" max="15104" width="10.88671875" style="16"/>
    <col min="15105" max="15206" width="0.88671875" style="16" customWidth="1"/>
    <col min="15207" max="15360" width="10.88671875" style="16"/>
    <col min="15361" max="15462" width="0.88671875" style="16" customWidth="1"/>
    <col min="15463" max="15616" width="10.88671875" style="16"/>
    <col min="15617" max="15718" width="0.88671875" style="16" customWidth="1"/>
    <col min="15719" max="15872" width="10.88671875" style="16"/>
    <col min="15873" max="15974" width="0.88671875" style="16" customWidth="1"/>
    <col min="15975" max="16128" width="10.88671875" style="16"/>
    <col min="16129" max="16230" width="0.88671875" style="16" customWidth="1"/>
    <col min="16231" max="16384" width="10.88671875" style="16"/>
  </cols>
  <sheetData>
    <row r="1" spans="1:102">
      <c r="CX1" s="17" t="s">
        <v>69</v>
      </c>
    </row>
    <row r="2" spans="1:102">
      <c r="CX2" s="18" t="s">
        <v>55</v>
      </c>
    </row>
    <row r="3" spans="1:102">
      <c r="CX3" s="18" t="s">
        <v>56</v>
      </c>
    </row>
    <row r="4" spans="1:102">
      <c r="CX4" s="19"/>
    </row>
    <row r="5" spans="1:102">
      <c r="CX5" s="19"/>
    </row>
    <row r="7" spans="1:102" s="20" customFormat="1" ht="17.399999999999999">
      <c r="A7" s="55" t="s">
        <v>57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</row>
    <row r="8" spans="1:102" s="21" customFormat="1" ht="41.25" customHeight="1">
      <c r="A8" s="56" t="s">
        <v>58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</row>
    <row r="9" spans="1:102" s="22" customFormat="1" ht="16.8"/>
    <row r="10" spans="1:102" s="23" customFormat="1" ht="90" customHeight="1">
      <c r="A10" s="57" t="s">
        <v>59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 t="s">
        <v>60</v>
      </c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 t="s">
        <v>61</v>
      </c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24" customFormat="1" ht="51.75" customHeight="1">
      <c r="A11" s="51" t="s">
        <v>62</v>
      </c>
      <c r="B11" s="51"/>
      <c r="C11" s="51"/>
      <c r="D11" s="51"/>
      <c r="E11" s="51"/>
      <c r="F11" s="51"/>
      <c r="G11" s="51"/>
      <c r="H11" s="52" t="s">
        <v>63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1" t="s">
        <v>64</v>
      </c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 t="s">
        <v>64</v>
      </c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</row>
    <row r="12" spans="1:102" s="24" customFormat="1" ht="129" customHeight="1">
      <c r="A12" s="51" t="s">
        <v>65</v>
      </c>
      <c r="B12" s="51"/>
      <c r="C12" s="51"/>
      <c r="D12" s="51"/>
      <c r="E12" s="51"/>
      <c r="F12" s="51"/>
      <c r="G12" s="51"/>
      <c r="H12" s="52" t="s">
        <v>66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 t="s">
        <v>64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4" t="s">
        <v>64</v>
      </c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</row>
    <row r="13" spans="1:102" s="24" customFormat="1" ht="65.25" customHeight="1">
      <c r="A13" s="51" t="s">
        <v>67</v>
      </c>
      <c r="B13" s="51"/>
      <c r="C13" s="51"/>
      <c r="D13" s="51"/>
      <c r="E13" s="51"/>
      <c r="F13" s="51"/>
      <c r="G13" s="51"/>
      <c r="H13" s="52" t="s">
        <v>68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1" t="s">
        <v>64</v>
      </c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 t="s">
        <v>64</v>
      </c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</row>
  </sheetData>
  <mergeCells count="17">
    <mergeCell ref="A11:G11"/>
    <mergeCell ref="H11:AM11"/>
    <mergeCell ref="AN11:BS11"/>
    <mergeCell ref="BT11:CX11"/>
    <mergeCell ref="A7:CX7"/>
    <mergeCell ref="A8:CX8"/>
    <mergeCell ref="A10:AM10"/>
    <mergeCell ref="AN10:BS10"/>
    <mergeCell ref="BT10:CX10"/>
    <mergeCell ref="A12:G12"/>
    <mergeCell ref="H12:AM12"/>
    <mergeCell ref="AN12:BS12"/>
    <mergeCell ref="BT12:CX12"/>
    <mergeCell ref="A13:G13"/>
    <mergeCell ref="H13:AM13"/>
    <mergeCell ref="AN13:BS13"/>
    <mergeCell ref="BT13:CX13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8"/>
  <sheetViews>
    <sheetView view="pageBreakPreview" zoomScale="90" zoomScaleNormal="90" zoomScaleSheetLayoutView="90" workbookViewId="0">
      <selection activeCell="DB10" sqref="DB10"/>
    </sheetView>
  </sheetViews>
  <sheetFormatPr defaultColWidth="6" defaultRowHeight="13.8"/>
  <cols>
    <col min="1" max="102" width="0.88671875" style="16" customWidth="1"/>
    <col min="103" max="256" width="6" style="16"/>
    <col min="257" max="358" width="0.88671875" style="16" customWidth="1"/>
    <col min="359" max="512" width="6" style="16"/>
    <col min="513" max="614" width="0.88671875" style="16" customWidth="1"/>
    <col min="615" max="768" width="6" style="16"/>
    <col min="769" max="870" width="0.88671875" style="16" customWidth="1"/>
    <col min="871" max="1024" width="6" style="16"/>
    <col min="1025" max="1126" width="0.88671875" style="16" customWidth="1"/>
    <col min="1127" max="1280" width="6" style="16"/>
    <col min="1281" max="1382" width="0.88671875" style="16" customWidth="1"/>
    <col min="1383" max="1536" width="6" style="16"/>
    <col min="1537" max="1638" width="0.88671875" style="16" customWidth="1"/>
    <col min="1639" max="1792" width="6" style="16"/>
    <col min="1793" max="1894" width="0.88671875" style="16" customWidth="1"/>
    <col min="1895" max="2048" width="6" style="16"/>
    <col min="2049" max="2150" width="0.88671875" style="16" customWidth="1"/>
    <col min="2151" max="2304" width="6" style="16"/>
    <col min="2305" max="2406" width="0.88671875" style="16" customWidth="1"/>
    <col min="2407" max="2560" width="6" style="16"/>
    <col min="2561" max="2662" width="0.88671875" style="16" customWidth="1"/>
    <col min="2663" max="2816" width="6" style="16"/>
    <col min="2817" max="2918" width="0.88671875" style="16" customWidth="1"/>
    <col min="2919" max="3072" width="6" style="16"/>
    <col min="3073" max="3174" width="0.88671875" style="16" customWidth="1"/>
    <col min="3175" max="3328" width="6" style="16"/>
    <col min="3329" max="3430" width="0.88671875" style="16" customWidth="1"/>
    <col min="3431" max="3584" width="6" style="16"/>
    <col min="3585" max="3686" width="0.88671875" style="16" customWidth="1"/>
    <col min="3687" max="3840" width="6" style="16"/>
    <col min="3841" max="3942" width="0.88671875" style="16" customWidth="1"/>
    <col min="3943" max="4096" width="6" style="16"/>
    <col min="4097" max="4198" width="0.88671875" style="16" customWidth="1"/>
    <col min="4199" max="4352" width="6" style="16"/>
    <col min="4353" max="4454" width="0.88671875" style="16" customWidth="1"/>
    <col min="4455" max="4608" width="6" style="16"/>
    <col min="4609" max="4710" width="0.88671875" style="16" customWidth="1"/>
    <col min="4711" max="4864" width="6" style="16"/>
    <col min="4865" max="4966" width="0.88671875" style="16" customWidth="1"/>
    <col min="4967" max="5120" width="6" style="16"/>
    <col min="5121" max="5222" width="0.88671875" style="16" customWidth="1"/>
    <col min="5223" max="5376" width="6" style="16"/>
    <col min="5377" max="5478" width="0.88671875" style="16" customWidth="1"/>
    <col min="5479" max="5632" width="6" style="16"/>
    <col min="5633" max="5734" width="0.88671875" style="16" customWidth="1"/>
    <col min="5735" max="5888" width="6" style="16"/>
    <col min="5889" max="5990" width="0.88671875" style="16" customWidth="1"/>
    <col min="5991" max="6144" width="6" style="16"/>
    <col min="6145" max="6246" width="0.88671875" style="16" customWidth="1"/>
    <col min="6247" max="6400" width="6" style="16"/>
    <col min="6401" max="6502" width="0.88671875" style="16" customWidth="1"/>
    <col min="6503" max="6656" width="6" style="16"/>
    <col min="6657" max="6758" width="0.88671875" style="16" customWidth="1"/>
    <col min="6759" max="6912" width="6" style="16"/>
    <col min="6913" max="7014" width="0.88671875" style="16" customWidth="1"/>
    <col min="7015" max="7168" width="6" style="16"/>
    <col min="7169" max="7270" width="0.88671875" style="16" customWidth="1"/>
    <col min="7271" max="7424" width="6" style="16"/>
    <col min="7425" max="7526" width="0.88671875" style="16" customWidth="1"/>
    <col min="7527" max="7680" width="6" style="16"/>
    <col min="7681" max="7782" width="0.88671875" style="16" customWidth="1"/>
    <col min="7783" max="7936" width="6" style="16"/>
    <col min="7937" max="8038" width="0.88671875" style="16" customWidth="1"/>
    <col min="8039" max="8192" width="6" style="16"/>
    <col min="8193" max="8294" width="0.88671875" style="16" customWidth="1"/>
    <col min="8295" max="8448" width="6" style="16"/>
    <col min="8449" max="8550" width="0.88671875" style="16" customWidth="1"/>
    <col min="8551" max="8704" width="6" style="16"/>
    <col min="8705" max="8806" width="0.88671875" style="16" customWidth="1"/>
    <col min="8807" max="8960" width="6" style="16"/>
    <col min="8961" max="9062" width="0.88671875" style="16" customWidth="1"/>
    <col min="9063" max="9216" width="6" style="16"/>
    <col min="9217" max="9318" width="0.88671875" style="16" customWidth="1"/>
    <col min="9319" max="9472" width="6" style="16"/>
    <col min="9473" max="9574" width="0.88671875" style="16" customWidth="1"/>
    <col min="9575" max="9728" width="6" style="16"/>
    <col min="9729" max="9830" width="0.88671875" style="16" customWidth="1"/>
    <col min="9831" max="9984" width="6" style="16"/>
    <col min="9985" max="10086" width="0.88671875" style="16" customWidth="1"/>
    <col min="10087" max="10240" width="6" style="16"/>
    <col min="10241" max="10342" width="0.88671875" style="16" customWidth="1"/>
    <col min="10343" max="10496" width="6" style="16"/>
    <col min="10497" max="10598" width="0.88671875" style="16" customWidth="1"/>
    <col min="10599" max="10752" width="6" style="16"/>
    <col min="10753" max="10854" width="0.88671875" style="16" customWidth="1"/>
    <col min="10855" max="11008" width="6" style="16"/>
    <col min="11009" max="11110" width="0.88671875" style="16" customWidth="1"/>
    <col min="11111" max="11264" width="6" style="16"/>
    <col min="11265" max="11366" width="0.88671875" style="16" customWidth="1"/>
    <col min="11367" max="11520" width="6" style="16"/>
    <col min="11521" max="11622" width="0.88671875" style="16" customWidth="1"/>
    <col min="11623" max="11776" width="6" style="16"/>
    <col min="11777" max="11878" width="0.88671875" style="16" customWidth="1"/>
    <col min="11879" max="12032" width="6" style="16"/>
    <col min="12033" max="12134" width="0.88671875" style="16" customWidth="1"/>
    <col min="12135" max="12288" width="6" style="16"/>
    <col min="12289" max="12390" width="0.88671875" style="16" customWidth="1"/>
    <col min="12391" max="12544" width="6" style="16"/>
    <col min="12545" max="12646" width="0.88671875" style="16" customWidth="1"/>
    <col min="12647" max="12800" width="6" style="16"/>
    <col min="12801" max="12902" width="0.88671875" style="16" customWidth="1"/>
    <col min="12903" max="13056" width="6" style="16"/>
    <col min="13057" max="13158" width="0.88671875" style="16" customWidth="1"/>
    <col min="13159" max="13312" width="6" style="16"/>
    <col min="13313" max="13414" width="0.88671875" style="16" customWidth="1"/>
    <col min="13415" max="13568" width="6" style="16"/>
    <col min="13569" max="13670" width="0.88671875" style="16" customWidth="1"/>
    <col min="13671" max="13824" width="6" style="16"/>
    <col min="13825" max="13926" width="0.88671875" style="16" customWidth="1"/>
    <col min="13927" max="14080" width="6" style="16"/>
    <col min="14081" max="14182" width="0.88671875" style="16" customWidth="1"/>
    <col min="14183" max="14336" width="6" style="16"/>
    <col min="14337" max="14438" width="0.88671875" style="16" customWidth="1"/>
    <col min="14439" max="14592" width="6" style="16"/>
    <col min="14593" max="14694" width="0.88671875" style="16" customWidth="1"/>
    <col min="14695" max="14848" width="6" style="16"/>
    <col min="14849" max="14950" width="0.88671875" style="16" customWidth="1"/>
    <col min="14951" max="15104" width="6" style="16"/>
    <col min="15105" max="15206" width="0.88671875" style="16" customWidth="1"/>
    <col min="15207" max="15360" width="6" style="16"/>
    <col min="15361" max="15462" width="0.88671875" style="16" customWidth="1"/>
    <col min="15463" max="15616" width="6" style="16"/>
    <col min="15617" max="15718" width="0.88671875" style="16" customWidth="1"/>
    <col min="15719" max="15872" width="6" style="16"/>
    <col min="15873" max="15974" width="0.88671875" style="16" customWidth="1"/>
    <col min="15975" max="16128" width="6" style="16"/>
    <col min="16129" max="16230" width="0.88671875" style="16" customWidth="1"/>
    <col min="16231" max="16384" width="6" style="16"/>
  </cols>
  <sheetData>
    <row r="1" spans="1:102">
      <c r="CX1" s="17" t="s">
        <v>79</v>
      </c>
    </row>
    <row r="2" spans="1:102">
      <c r="CX2" s="18" t="s">
        <v>55</v>
      </c>
    </row>
    <row r="3" spans="1:102">
      <c r="CX3" s="18" t="s">
        <v>56</v>
      </c>
    </row>
    <row r="4" spans="1:102">
      <c r="CX4" s="19"/>
    </row>
    <row r="5" spans="1:102">
      <c r="CX5" s="19"/>
    </row>
    <row r="7" spans="1:102" s="20" customFormat="1" ht="17.399999999999999">
      <c r="A7" s="55" t="s">
        <v>57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</row>
    <row r="8" spans="1:102" s="21" customFormat="1" ht="59.25" customHeight="1">
      <c r="A8" s="62" t="s">
        <v>70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</row>
    <row r="9" spans="1:102" s="22" customFormat="1" ht="16.8"/>
    <row r="10" spans="1:102" s="23" customFormat="1" ht="176.25" customHeight="1">
      <c r="A10" s="57" t="s">
        <v>59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 t="s">
        <v>71</v>
      </c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 t="s">
        <v>72</v>
      </c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 t="s">
        <v>73</v>
      </c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24" customFormat="1" ht="55.5" customHeight="1">
      <c r="A11" s="51" t="s">
        <v>62</v>
      </c>
      <c r="B11" s="51"/>
      <c r="C11" s="51"/>
      <c r="D11" s="51"/>
      <c r="E11" s="51"/>
      <c r="F11" s="51"/>
      <c r="G11" s="51"/>
      <c r="H11" s="52" t="s">
        <v>74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1" t="s">
        <v>64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 t="s">
        <v>64</v>
      </c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 t="s">
        <v>64</v>
      </c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</row>
    <row r="12" spans="1:102" s="24" customFormat="1" ht="23.25" customHeight="1">
      <c r="A12" s="51"/>
      <c r="B12" s="51"/>
      <c r="C12" s="51"/>
      <c r="D12" s="51"/>
      <c r="E12" s="51"/>
      <c r="F12" s="51"/>
      <c r="G12" s="51"/>
      <c r="H12" s="58" t="s">
        <v>75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1" t="s">
        <v>64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 t="s">
        <v>64</v>
      </c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 t="s">
        <v>64</v>
      </c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</row>
    <row r="13" spans="1:102" s="24" customFormat="1" ht="23.25" customHeight="1">
      <c r="A13" s="51"/>
      <c r="B13" s="51"/>
      <c r="C13" s="51"/>
      <c r="D13" s="51"/>
      <c r="E13" s="51"/>
      <c r="F13" s="51"/>
      <c r="G13" s="51"/>
      <c r="H13" s="58" t="s">
        <v>76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1" t="s">
        <v>64</v>
      </c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 t="s">
        <v>64</v>
      </c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 t="s">
        <v>64</v>
      </c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</row>
    <row r="14" spans="1:102" s="24" customFormat="1" ht="23.25" customHeight="1">
      <c r="A14" s="51"/>
      <c r="B14" s="51"/>
      <c r="C14" s="51"/>
      <c r="D14" s="51"/>
      <c r="E14" s="51"/>
      <c r="F14" s="51"/>
      <c r="G14" s="51"/>
      <c r="H14" s="58" t="s">
        <v>77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1" t="s">
        <v>64</v>
      </c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 t="s">
        <v>64</v>
      </c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 t="s">
        <v>64</v>
      </c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</row>
    <row r="15" spans="1:102" s="24" customFormat="1" ht="55.5" customHeight="1">
      <c r="A15" s="51" t="s">
        <v>65</v>
      </c>
      <c r="B15" s="51"/>
      <c r="C15" s="51"/>
      <c r="D15" s="51"/>
      <c r="E15" s="51"/>
      <c r="F15" s="51"/>
      <c r="G15" s="51"/>
      <c r="H15" s="52" t="s">
        <v>78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1" t="s">
        <v>64</v>
      </c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 t="s">
        <v>64</v>
      </c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 t="s">
        <v>64</v>
      </c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</row>
    <row r="16" spans="1:102" s="24" customFormat="1" ht="23.25" customHeight="1">
      <c r="A16" s="51"/>
      <c r="B16" s="51"/>
      <c r="C16" s="51"/>
      <c r="D16" s="51"/>
      <c r="E16" s="51"/>
      <c r="F16" s="51"/>
      <c r="G16" s="51"/>
      <c r="H16" s="58" t="s">
        <v>75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 t="s">
        <v>64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60" t="s">
        <v>64</v>
      </c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61" t="s">
        <v>64</v>
      </c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</row>
    <row r="17" spans="1:102" s="24" customFormat="1" ht="23.25" customHeight="1">
      <c r="A17" s="51"/>
      <c r="B17" s="51"/>
      <c r="C17" s="51"/>
      <c r="D17" s="51"/>
      <c r="E17" s="51"/>
      <c r="F17" s="51"/>
      <c r="G17" s="51"/>
      <c r="H17" s="58" t="s">
        <v>76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 t="s">
        <v>64</v>
      </c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60" t="s">
        <v>64</v>
      </c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61" t="s">
        <v>64</v>
      </c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</row>
    <row r="18" spans="1:102" s="24" customFormat="1" ht="23.25" customHeight="1">
      <c r="A18" s="51"/>
      <c r="B18" s="51"/>
      <c r="C18" s="51"/>
      <c r="D18" s="51"/>
      <c r="E18" s="51"/>
      <c r="F18" s="51"/>
      <c r="G18" s="51"/>
      <c r="H18" s="58" t="s">
        <v>77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1" t="s">
        <v>64</v>
      </c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 t="s">
        <v>64</v>
      </c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 t="s">
        <v>64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</row>
  </sheetData>
  <mergeCells count="46">
    <mergeCell ref="A7:CX7"/>
    <mergeCell ref="A8:CX8"/>
    <mergeCell ref="A10:AG10"/>
    <mergeCell ref="AH10:BD10"/>
    <mergeCell ref="BE10:CA10"/>
    <mergeCell ref="CB10:CX10"/>
    <mergeCell ref="A12:G12"/>
    <mergeCell ref="H12:AG12"/>
    <mergeCell ref="AH12:BD12"/>
    <mergeCell ref="BE12:CA12"/>
    <mergeCell ref="CB12:CX12"/>
    <mergeCell ref="A11:G11"/>
    <mergeCell ref="H11:AG11"/>
    <mergeCell ref="AH11:BD11"/>
    <mergeCell ref="BE11:CA11"/>
    <mergeCell ref="CB11:CX11"/>
    <mergeCell ref="A14:G14"/>
    <mergeCell ref="H14:AG14"/>
    <mergeCell ref="AH14:BD14"/>
    <mergeCell ref="BE14:CA14"/>
    <mergeCell ref="CB14:CX14"/>
    <mergeCell ref="A13:G13"/>
    <mergeCell ref="H13:AG13"/>
    <mergeCell ref="AH13:BD13"/>
    <mergeCell ref="BE13:CA13"/>
    <mergeCell ref="CB13:CX13"/>
    <mergeCell ref="A16:G16"/>
    <mergeCell ref="H16:AG16"/>
    <mergeCell ref="AH16:BD16"/>
    <mergeCell ref="BE16:CA16"/>
    <mergeCell ref="CB16:CX16"/>
    <mergeCell ref="A15:G15"/>
    <mergeCell ref="H15:AG15"/>
    <mergeCell ref="AH15:BD15"/>
    <mergeCell ref="BE15:CA15"/>
    <mergeCell ref="CB15:CX15"/>
    <mergeCell ref="A18:G18"/>
    <mergeCell ref="H18:AG18"/>
    <mergeCell ref="AH18:BD18"/>
    <mergeCell ref="BE18:CA18"/>
    <mergeCell ref="CB18:CX18"/>
    <mergeCell ref="A17:G17"/>
    <mergeCell ref="H17:AG17"/>
    <mergeCell ref="AH17:BD17"/>
    <mergeCell ref="BE17:CA17"/>
    <mergeCell ref="CB17:CX17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B381"/>
  <sheetViews>
    <sheetView view="pageBreakPreview" zoomScaleNormal="100" zoomScaleSheetLayoutView="100" workbookViewId="0">
      <selection activeCell="A13" sqref="A13"/>
    </sheetView>
  </sheetViews>
  <sheetFormatPr defaultColWidth="1.109375" defaultRowHeight="13.8"/>
  <cols>
    <col min="1" max="16384" width="1.109375" style="32"/>
  </cols>
  <sheetData>
    <row r="1" spans="1:80" s="25" customFormat="1" ht="10.199999999999999">
      <c r="BJ1" s="26"/>
      <c r="CB1" s="26" t="s">
        <v>40</v>
      </c>
    </row>
    <row r="2" spans="1:80" s="25" customFormat="1" ht="10.199999999999999">
      <c r="BJ2" s="26"/>
      <c r="CB2" s="26" t="s">
        <v>80</v>
      </c>
    </row>
    <row r="3" spans="1:80" s="25" customFormat="1" ht="10.199999999999999">
      <c r="BJ3" s="26"/>
      <c r="CB3" s="26" t="s">
        <v>81</v>
      </c>
    </row>
    <row r="4" spans="1:80" s="25" customFormat="1" ht="10.199999999999999">
      <c r="BJ4" s="26"/>
      <c r="CB4" s="26" t="s">
        <v>82</v>
      </c>
    </row>
    <row r="5" spans="1:80" s="25" customFormat="1" ht="10.199999999999999">
      <c r="CB5" s="26" t="s">
        <v>83</v>
      </c>
    </row>
    <row r="6" spans="1:80" s="25" customFormat="1" ht="10.199999999999999">
      <c r="CB6" s="27" t="s">
        <v>84</v>
      </c>
    </row>
    <row r="10" spans="1:80" s="28" customFormat="1" ht="16.8">
      <c r="A10" s="80" t="s">
        <v>85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</row>
    <row r="11" spans="1:80" s="28" customFormat="1" ht="16.8">
      <c r="A11" s="80" t="s">
        <v>86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</row>
    <row r="12" spans="1:80" s="28" customFormat="1" ht="16.8">
      <c r="A12" s="80" t="s">
        <v>128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</row>
    <row r="15" spans="1:80" s="29" customFormat="1" ht="13.2">
      <c r="A15" s="71" t="s">
        <v>87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  <c r="AA15" s="71" t="s">
        <v>88</v>
      </c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3"/>
      <c r="AS15" s="71" t="s">
        <v>89</v>
      </c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71" t="s">
        <v>90</v>
      </c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3"/>
    </row>
    <row r="16" spans="1:80" s="29" customFormat="1" ht="13.2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77" t="s">
        <v>91</v>
      </c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9"/>
      <c r="AS16" s="77" t="s">
        <v>92</v>
      </c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9"/>
      <c r="BK16" s="77" t="s">
        <v>93</v>
      </c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9"/>
    </row>
    <row r="17" spans="1:80" s="29" customFormat="1" ht="13.2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A17" s="74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6"/>
      <c r="AS17" s="74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6"/>
      <c r="BK17" s="74" t="s">
        <v>94</v>
      </c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6"/>
    </row>
    <row r="18" spans="1:80" s="29" customFormat="1" ht="13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  <c r="AA18" s="71" t="s">
        <v>75</v>
      </c>
      <c r="AB18" s="72"/>
      <c r="AC18" s="72"/>
      <c r="AD18" s="72"/>
      <c r="AE18" s="72"/>
      <c r="AF18" s="73"/>
      <c r="AG18" s="71" t="s">
        <v>95</v>
      </c>
      <c r="AH18" s="72"/>
      <c r="AI18" s="72"/>
      <c r="AJ18" s="72"/>
      <c r="AK18" s="72"/>
      <c r="AL18" s="73"/>
      <c r="AM18" s="71" t="s">
        <v>77</v>
      </c>
      <c r="AN18" s="72"/>
      <c r="AO18" s="72"/>
      <c r="AP18" s="72"/>
      <c r="AQ18" s="72"/>
      <c r="AR18" s="73"/>
      <c r="AS18" s="71" t="s">
        <v>75</v>
      </c>
      <c r="AT18" s="72"/>
      <c r="AU18" s="72"/>
      <c r="AV18" s="72"/>
      <c r="AW18" s="72"/>
      <c r="AX18" s="73"/>
      <c r="AY18" s="71" t="s">
        <v>95</v>
      </c>
      <c r="AZ18" s="72"/>
      <c r="BA18" s="72"/>
      <c r="BB18" s="72"/>
      <c r="BC18" s="72"/>
      <c r="BD18" s="73"/>
      <c r="BE18" s="71" t="s">
        <v>77</v>
      </c>
      <c r="BF18" s="72"/>
      <c r="BG18" s="72"/>
      <c r="BH18" s="72"/>
      <c r="BI18" s="72"/>
      <c r="BJ18" s="73"/>
      <c r="BK18" s="71" t="s">
        <v>75</v>
      </c>
      <c r="BL18" s="72"/>
      <c r="BM18" s="72"/>
      <c r="BN18" s="72"/>
      <c r="BO18" s="72"/>
      <c r="BP18" s="73"/>
      <c r="BQ18" s="71" t="s">
        <v>95</v>
      </c>
      <c r="BR18" s="72"/>
      <c r="BS18" s="72"/>
      <c r="BT18" s="72"/>
      <c r="BU18" s="72"/>
      <c r="BV18" s="73"/>
      <c r="BW18" s="71" t="s">
        <v>77</v>
      </c>
      <c r="BX18" s="72"/>
      <c r="BY18" s="72"/>
      <c r="BZ18" s="72"/>
      <c r="CA18" s="72"/>
      <c r="CB18" s="73"/>
    </row>
    <row r="19" spans="1:80" s="29" customFormat="1" ht="13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4"/>
      <c r="AB19" s="75"/>
      <c r="AC19" s="75"/>
      <c r="AD19" s="75"/>
      <c r="AE19" s="75"/>
      <c r="AF19" s="76"/>
      <c r="AG19" s="74" t="s">
        <v>96</v>
      </c>
      <c r="AH19" s="75"/>
      <c r="AI19" s="75"/>
      <c r="AJ19" s="75"/>
      <c r="AK19" s="75"/>
      <c r="AL19" s="76"/>
      <c r="AM19" s="74" t="s">
        <v>97</v>
      </c>
      <c r="AN19" s="75"/>
      <c r="AO19" s="75"/>
      <c r="AP19" s="75"/>
      <c r="AQ19" s="75"/>
      <c r="AR19" s="76"/>
      <c r="AS19" s="74"/>
      <c r="AT19" s="75"/>
      <c r="AU19" s="75"/>
      <c r="AV19" s="75"/>
      <c r="AW19" s="75"/>
      <c r="AX19" s="76"/>
      <c r="AY19" s="74" t="s">
        <v>96</v>
      </c>
      <c r="AZ19" s="75"/>
      <c r="BA19" s="75"/>
      <c r="BB19" s="75"/>
      <c r="BC19" s="75"/>
      <c r="BD19" s="76"/>
      <c r="BE19" s="74" t="s">
        <v>97</v>
      </c>
      <c r="BF19" s="75"/>
      <c r="BG19" s="75"/>
      <c r="BH19" s="75"/>
      <c r="BI19" s="75"/>
      <c r="BJ19" s="76"/>
      <c r="BK19" s="74"/>
      <c r="BL19" s="75"/>
      <c r="BM19" s="75"/>
      <c r="BN19" s="75"/>
      <c r="BO19" s="75"/>
      <c r="BP19" s="76"/>
      <c r="BQ19" s="74" t="s">
        <v>96</v>
      </c>
      <c r="BR19" s="75"/>
      <c r="BS19" s="75"/>
      <c r="BT19" s="75"/>
      <c r="BU19" s="75"/>
      <c r="BV19" s="76"/>
      <c r="BW19" s="74" t="s">
        <v>97</v>
      </c>
      <c r="BX19" s="75"/>
      <c r="BY19" s="75"/>
      <c r="BZ19" s="75"/>
      <c r="CA19" s="75"/>
      <c r="CB19" s="76"/>
    </row>
    <row r="20" spans="1:80" s="29" customFormat="1" ht="18" customHeight="1">
      <c r="A20" s="65" t="s">
        <v>62</v>
      </c>
      <c r="B20" s="65"/>
      <c r="C20" s="65"/>
      <c r="D20" s="66" t="s">
        <v>98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8">
        <v>121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>
        <v>1377.2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3"/>
      <c r="BF20" s="63"/>
      <c r="BG20" s="63"/>
      <c r="BH20" s="63"/>
      <c r="BI20" s="63"/>
      <c r="BJ20" s="63"/>
      <c r="BK20" s="69">
        <f>221023.79/1.2/1000</f>
        <v>184.18649166666665</v>
      </c>
      <c r="BL20" s="69"/>
      <c r="BM20" s="69"/>
      <c r="BN20" s="69"/>
      <c r="BO20" s="69"/>
      <c r="BP20" s="69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</row>
    <row r="21" spans="1:80" s="29" customFormat="1" ht="13.2">
      <c r="A21" s="65"/>
      <c r="B21" s="65"/>
      <c r="C21" s="65"/>
      <c r="D21" s="66" t="s">
        <v>99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8">
        <v>110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3"/>
      <c r="BF21" s="63"/>
      <c r="BG21" s="63"/>
      <c r="BH21" s="63"/>
      <c r="BI21" s="63"/>
      <c r="BJ21" s="63"/>
      <c r="BK21" s="69">
        <f>58913.64/1.2/1000</f>
        <v>49.094700000000003</v>
      </c>
      <c r="BL21" s="69"/>
      <c r="BM21" s="69"/>
      <c r="BN21" s="69"/>
      <c r="BO21" s="69"/>
      <c r="BP21" s="69"/>
      <c r="BQ21" s="70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</row>
    <row r="22" spans="1:80" s="29" customFormat="1" ht="13.2">
      <c r="A22" s="65"/>
      <c r="B22" s="65"/>
      <c r="C22" s="65"/>
      <c r="D22" s="66" t="s">
        <v>100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3"/>
      <c r="BF22" s="63"/>
      <c r="BG22" s="63"/>
      <c r="BH22" s="63"/>
      <c r="BI22" s="63"/>
      <c r="BJ22" s="63"/>
      <c r="BK22" s="69"/>
      <c r="BL22" s="69"/>
      <c r="BM22" s="69"/>
      <c r="BN22" s="69"/>
      <c r="BO22" s="69"/>
      <c r="BP22" s="69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</row>
    <row r="23" spans="1:80" s="29" customFormat="1" ht="18" customHeight="1">
      <c r="A23" s="65" t="s">
        <v>65</v>
      </c>
      <c r="B23" s="65"/>
      <c r="C23" s="65"/>
      <c r="D23" s="66" t="s">
        <v>101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8">
        <v>24</v>
      </c>
      <c r="AB23" s="68"/>
      <c r="AC23" s="68"/>
      <c r="AD23" s="68"/>
      <c r="AE23" s="68"/>
      <c r="AF23" s="68"/>
      <c r="AG23" s="68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>
        <v>903</v>
      </c>
      <c r="AT23" s="68"/>
      <c r="AU23" s="68"/>
      <c r="AV23" s="68"/>
      <c r="AW23" s="68"/>
      <c r="AX23" s="68"/>
      <c r="AY23" s="68">
        <v>130</v>
      </c>
      <c r="AZ23" s="68"/>
      <c r="BA23" s="68"/>
      <c r="BB23" s="68"/>
      <c r="BC23" s="68"/>
      <c r="BD23" s="68"/>
      <c r="BE23" s="63"/>
      <c r="BF23" s="63"/>
      <c r="BG23" s="63"/>
      <c r="BH23" s="63"/>
      <c r="BI23" s="63"/>
      <c r="BJ23" s="63"/>
      <c r="BK23" s="69">
        <f>170884.2/1.2/1000</f>
        <v>142.40350000000004</v>
      </c>
      <c r="BL23" s="69"/>
      <c r="BM23" s="69"/>
      <c r="BN23" s="69"/>
      <c r="BO23" s="69"/>
      <c r="BP23" s="69"/>
      <c r="BQ23" s="69">
        <f>14599.2/1.2/1000</f>
        <v>12.166000000000002</v>
      </c>
      <c r="BR23" s="69"/>
      <c r="BS23" s="69"/>
      <c r="BT23" s="69"/>
      <c r="BU23" s="69"/>
      <c r="BV23" s="69"/>
      <c r="BW23" s="63"/>
      <c r="BX23" s="63"/>
      <c r="BY23" s="63"/>
      <c r="BZ23" s="63"/>
      <c r="CA23" s="63"/>
      <c r="CB23" s="63"/>
    </row>
    <row r="24" spans="1:80" s="29" customFormat="1" ht="13.2">
      <c r="A24" s="65"/>
      <c r="B24" s="65"/>
      <c r="C24" s="65"/>
      <c r="D24" s="66" t="s">
        <v>99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</row>
    <row r="25" spans="1:80" s="29" customFormat="1" ht="13.2">
      <c r="A25" s="65"/>
      <c r="B25" s="65"/>
      <c r="C25" s="65"/>
      <c r="D25" s="66" t="s">
        <v>102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</row>
    <row r="26" spans="1:80" s="29" customFormat="1" ht="18" customHeight="1">
      <c r="A26" s="65" t="s">
        <v>67</v>
      </c>
      <c r="B26" s="65"/>
      <c r="C26" s="65"/>
      <c r="D26" s="66" t="s">
        <v>103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8"/>
      <c r="AB26" s="68"/>
      <c r="AC26" s="68"/>
      <c r="AD26" s="68"/>
      <c r="AE26" s="68"/>
      <c r="AF26" s="68"/>
      <c r="AG26" s="68">
        <v>1</v>
      </c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>
        <v>535.5</v>
      </c>
      <c r="AZ26" s="68"/>
      <c r="BA26" s="68"/>
      <c r="BB26" s="68"/>
      <c r="BC26" s="68"/>
      <c r="BD26" s="68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9">
        <f>54225.2/1.2/1000</f>
        <v>45.187666666666665</v>
      </c>
      <c r="BR26" s="69"/>
      <c r="BS26" s="69"/>
      <c r="BT26" s="69"/>
      <c r="BU26" s="69"/>
      <c r="BV26" s="69"/>
      <c r="BW26" s="63"/>
      <c r="BX26" s="63"/>
      <c r="BY26" s="63"/>
      <c r="BZ26" s="63"/>
      <c r="CA26" s="63"/>
      <c r="CB26" s="63"/>
    </row>
    <row r="27" spans="1:80" s="29" customFormat="1" ht="13.2">
      <c r="A27" s="65"/>
      <c r="B27" s="65"/>
      <c r="C27" s="65"/>
      <c r="D27" s="67" t="s">
        <v>99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</row>
    <row r="28" spans="1:80" s="29" customFormat="1" ht="13.2">
      <c r="A28" s="65"/>
      <c r="B28" s="65"/>
      <c r="C28" s="65"/>
      <c r="D28" s="66" t="s">
        <v>104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</row>
    <row r="29" spans="1:80" s="29" customFormat="1" ht="18" customHeight="1">
      <c r="A29" s="65" t="s">
        <v>105</v>
      </c>
      <c r="B29" s="65"/>
      <c r="C29" s="65"/>
      <c r="D29" s="66" t="s">
        <v>106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</row>
    <row r="30" spans="1:80" s="29" customFormat="1" ht="13.2">
      <c r="A30" s="65"/>
      <c r="B30" s="65"/>
      <c r="C30" s="65"/>
      <c r="D30" s="67" t="s">
        <v>99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</row>
    <row r="31" spans="1:80" s="29" customFormat="1" ht="13.2">
      <c r="A31" s="65"/>
      <c r="B31" s="65"/>
      <c r="C31" s="65"/>
      <c r="D31" s="66" t="s">
        <v>104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</row>
    <row r="32" spans="1:80" s="29" customFormat="1" ht="18" customHeight="1">
      <c r="A32" s="65" t="s">
        <v>107</v>
      </c>
      <c r="B32" s="65"/>
      <c r="C32" s="65"/>
      <c r="D32" s="66" t="s">
        <v>108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</row>
    <row r="33" spans="1:80" s="29" customFormat="1" ht="13.2">
      <c r="A33" s="65"/>
      <c r="B33" s="65"/>
      <c r="C33" s="65"/>
      <c r="D33" s="67" t="s">
        <v>99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</row>
    <row r="34" spans="1:80" s="29" customFormat="1" ht="13.2">
      <c r="A34" s="65"/>
      <c r="B34" s="65"/>
      <c r="C34" s="65"/>
      <c r="D34" s="66" t="s">
        <v>104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</row>
    <row r="35" spans="1:80" s="29" customFormat="1" ht="18" customHeight="1">
      <c r="A35" s="65" t="s">
        <v>35</v>
      </c>
      <c r="B35" s="65"/>
      <c r="C35" s="65"/>
      <c r="D35" s="66" t="s">
        <v>109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</row>
    <row r="36" spans="1:80" s="29" customFormat="1" ht="13.2"/>
    <row r="37" spans="1:80" s="29" customFormat="1" ht="13.2"/>
    <row r="38" spans="1:80" s="29" customFormat="1" ht="13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80" s="25" customFormat="1" ht="10.199999999999999">
      <c r="A39" s="25" t="s">
        <v>110</v>
      </c>
    </row>
    <row r="40" spans="1:80" s="25" customFormat="1" ht="11.25" customHeight="1">
      <c r="A40" s="64" t="s">
        <v>111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</row>
    <row r="41" spans="1:80" s="25" customFormat="1" ht="10.199999999999999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</row>
    <row r="42" spans="1:80" s="25" customFormat="1" ht="10.199999999999999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</row>
    <row r="43" spans="1:80" s="25" customFormat="1" ht="10.199999999999999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</row>
    <row r="44" spans="1:80" s="25" customFormat="1" ht="10.199999999999999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</row>
    <row r="45" spans="1:80" s="31" customFormat="1" ht="13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</row>
    <row r="46" spans="1:80" s="31" customFormat="1" ht="13.2"/>
    <row r="47" spans="1:80" s="29" customFormat="1" ht="13.2"/>
    <row r="48" spans="1:80" s="29" customFormat="1" ht="13.2"/>
    <row r="49" s="29" customFormat="1" ht="13.2"/>
    <row r="50" s="29" customFormat="1" ht="13.2"/>
    <row r="51" s="29" customFormat="1" ht="13.2"/>
    <row r="52" s="29" customFormat="1" ht="13.2"/>
    <row r="53" s="29" customFormat="1" ht="13.2"/>
    <row r="54" s="29" customFormat="1" ht="13.2"/>
    <row r="55" s="29" customFormat="1" ht="13.2"/>
    <row r="56" s="29" customFormat="1" ht="13.2"/>
    <row r="57" s="29" customFormat="1" ht="13.2"/>
    <row r="58" s="29" customFormat="1" ht="13.2"/>
    <row r="59" s="29" customFormat="1" ht="13.2"/>
    <row r="60" s="29" customFormat="1" ht="13.2"/>
    <row r="61" s="29" customFormat="1" ht="13.2"/>
    <row r="62" s="29" customFormat="1" ht="13.2"/>
    <row r="63" s="29" customFormat="1" ht="13.2"/>
    <row r="64" s="29" customFormat="1" ht="13.2"/>
    <row r="65" s="29" customFormat="1" ht="13.2"/>
    <row r="66" s="29" customFormat="1" ht="13.2"/>
    <row r="67" s="29" customFormat="1" ht="13.2"/>
    <row r="68" s="29" customFormat="1" ht="13.2"/>
    <row r="69" s="29" customFormat="1" ht="13.2"/>
    <row r="70" s="29" customFormat="1" ht="13.2"/>
    <row r="71" s="29" customFormat="1" ht="13.2"/>
    <row r="72" s="29" customFormat="1" ht="13.2"/>
    <row r="73" s="29" customFormat="1" ht="13.2"/>
    <row r="74" s="29" customFormat="1" ht="13.2"/>
    <row r="75" s="29" customFormat="1" ht="13.2"/>
    <row r="76" s="29" customFormat="1" ht="13.2"/>
    <row r="77" s="29" customFormat="1" ht="13.2"/>
    <row r="78" s="29" customFormat="1" ht="13.2"/>
    <row r="79" s="29" customFormat="1" ht="13.2"/>
    <row r="80" s="29" customFormat="1" ht="13.2"/>
    <row r="81" s="29" customFormat="1" ht="13.2"/>
    <row r="82" s="29" customFormat="1" ht="13.2"/>
    <row r="83" s="29" customFormat="1" ht="13.2"/>
    <row r="84" s="29" customFormat="1" ht="13.2"/>
    <row r="85" s="29" customFormat="1" ht="13.2"/>
    <row r="86" s="29" customFormat="1" ht="13.2"/>
    <row r="87" s="29" customFormat="1" ht="13.2"/>
    <row r="88" s="29" customFormat="1" ht="13.2"/>
    <row r="89" s="29" customFormat="1" ht="13.2"/>
    <row r="90" s="29" customFormat="1" ht="13.2"/>
    <row r="91" s="29" customFormat="1" ht="13.2"/>
    <row r="92" s="29" customFormat="1" ht="13.2"/>
    <row r="93" s="29" customFormat="1" ht="13.2"/>
    <row r="94" s="29" customFormat="1" ht="13.2"/>
    <row r="95" s="29" customFormat="1" ht="13.2"/>
    <row r="96" s="29" customFormat="1" ht="13.2"/>
    <row r="97" s="29" customFormat="1" ht="13.2"/>
    <row r="98" s="29" customFormat="1" ht="13.2"/>
    <row r="99" s="29" customFormat="1" ht="13.2"/>
    <row r="100" s="29" customFormat="1" ht="13.2"/>
    <row r="101" s="29" customFormat="1" ht="13.2"/>
    <row r="102" s="29" customFormat="1" ht="13.2"/>
    <row r="103" s="29" customFormat="1" ht="13.2"/>
    <row r="104" s="29" customFormat="1" ht="13.2"/>
    <row r="105" s="29" customFormat="1" ht="13.2"/>
    <row r="106" s="29" customFormat="1" ht="13.2"/>
    <row r="107" s="29" customFormat="1" ht="13.2"/>
    <row r="108" s="29" customFormat="1" ht="13.2"/>
    <row r="109" s="29" customFormat="1" ht="13.2"/>
    <row r="110" s="29" customFormat="1" ht="13.2"/>
    <row r="111" s="29" customFormat="1" ht="13.2"/>
    <row r="112" s="29" customFormat="1" ht="13.2"/>
    <row r="113" s="29" customFormat="1" ht="13.2"/>
    <row r="114" s="29" customFormat="1" ht="13.2"/>
    <row r="115" s="29" customFormat="1" ht="13.2"/>
    <row r="116" s="29" customFormat="1" ht="13.2"/>
    <row r="117" s="29" customFormat="1" ht="13.2"/>
    <row r="118" s="29" customFormat="1" ht="13.2"/>
    <row r="119" s="29" customFormat="1" ht="13.2"/>
    <row r="120" s="29" customFormat="1" ht="13.2"/>
    <row r="121" s="29" customFormat="1" ht="13.2"/>
    <row r="122" s="29" customFormat="1" ht="13.2"/>
    <row r="123" s="29" customFormat="1" ht="13.2"/>
    <row r="124" s="29" customFormat="1" ht="13.2"/>
    <row r="125" s="29" customFormat="1" ht="13.2"/>
    <row r="126" s="29" customFormat="1" ht="13.2"/>
    <row r="127" s="29" customFormat="1" ht="13.2"/>
    <row r="128" s="29" customFormat="1" ht="13.2"/>
    <row r="129" s="29" customFormat="1" ht="13.2"/>
    <row r="130" s="29" customFormat="1" ht="13.2"/>
    <row r="131" s="29" customFormat="1" ht="13.2"/>
    <row r="132" s="29" customFormat="1" ht="13.2"/>
    <row r="133" s="29" customFormat="1" ht="13.2"/>
    <row r="134" s="29" customFormat="1" ht="13.2"/>
    <row r="135" s="29" customFormat="1" ht="13.2"/>
    <row r="136" s="29" customFormat="1" ht="13.2"/>
    <row r="137" s="29" customFormat="1" ht="13.2"/>
    <row r="138" s="29" customFormat="1" ht="13.2"/>
    <row r="139" s="29" customFormat="1" ht="13.2"/>
    <row r="140" s="29" customFormat="1" ht="13.2"/>
    <row r="141" s="29" customFormat="1" ht="13.2"/>
    <row r="142" s="29" customFormat="1" ht="13.2"/>
    <row r="143" s="29" customFormat="1" ht="13.2"/>
    <row r="144" s="29" customFormat="1" ht="13.2"/>
    <row r="145" s="29" customFormat="1" ht="13.2"/>
    <row r="146" s="29" customFormat="1" ht="13.2"/>
    <row r="147" s="29" customFormat="1" ht="13.2"/>
    <row r="148" s="29" customFormat="1" ht="13.2"/>
    <row r="149" s="29" customFormat="1" ht="13.2"/>
    <row r="150" s="29" customFormat="1" ht="13.2"/>
    <row r="151" s="29" customFormat="1" ht="13.2"/>
    <row r="152" s="29" customFormat="1" ht="13.2"/>
    <row r="153" s="29" customFormat="1" ht="13.2"/>
    <row r="154" s="29" customFormat="1" ht="13.2"/>
    <row r="155" s="29" customFormat="1" ht="13.2"/>
    <row r="156" s="29" customFormat="1" ht="13.2"/>
    <row r="157" s="29" customFormat="1" ht="13.2"/>
    <row r="158" s="29" customFormat="1" ht="13.2"/>
    <row r="159" s="29" customFormat="1" ht="13.2"/>
    <row r="160" s="29" customFormat="1" ht="13.2"/>
    <row r="161" s="29" customFormat="1" ht="13.2"/>
    <row r="162" s="29" customFormat="1" ht="13.2"/>
    <row r="163" s="29" customFormat="1" ht="13.2"/>
    <row r="164" s="29" customFormat="1" ht="13.2"/>
    <row r="165" s="29" customFormat="1" ht="13.2"/>
    <row r="166" s="29" customFormat="1" ht="13.2"/>
    <row r="167" s="29" customFormat="1" ht="13.2"/>
    <row r="168" s="29" customFormat="1" ht="13.2"/>
    <row r="169" s="29" customFormat="1" ht="13.2"/>
    <row r="170" s="29" customFormat="1" ht="13.2"/>
    <row r="171" s="29" customFormat="1" ht="13.2"/>
    <row r="172" s="29" customFormat="1" ht="13.2"/>
    <row r="173" s="29" customFormat="1" ht="13.2"/>
    <row r="174" s="29" customFormat="1" ht="13.2"/>
    <row r="175" s="29" customFormat="1" ht="13.2"/>
    <row r="176" s="29" customFormat="1" ht="13.2"/>
    <row r="177" s="29" customFormat="1" ht="13.2"/>
    <row r="178" s="29" customFormat="1" ht="13.2"/>
    <row r="179" s="29" customFormat="1" ht="13.2"/>
    <row r="180" s="29" customFormat="1" ht="13.2"/>
    <row r="181" s="29" customFormat="1" ht="13.2"/>
    <row r="182" s="29" customFormat="1" ht="13.2"/>
    <row r="183" s="29" customFormat="1" ht="13.2"/>
    <row r="184" s="29" customFormat="1" ht="13.2"/>
    <row r="185" s="29" customFormat="1" ht="13.2"/>
    <row r="186" s="29" customFormat="1" ht="13.2"/>
    <row r="187" s="29" customFormat="1" ht="13.2"/>
    <row r="188" s="29" customFormat="1" ht="13.2"/>
    <row r="189" s="29" customFormat="1" ht="13.2"/>
    <row r="190" s="29" customFormat="1" ht="13.2"/>
    <row r="191" s="29" customFormat="1" ht="13.2"/>
    <row r="192" s="29" customFormat="1" ht="13.2"/>
    <row r="193" s="29" customFormat="1" ht="13.2"/>
    <row r="194" s="29" customFormat="1" ht="13.2"/>
    <row r="195" s="29" customFormat="1" ht="13.2"/>
    <row r="196" s="29" customFormat="1" ht="13.2"/>
    <row r="197" s="29" customFormat="1" ht="13.2"/>
    <row r="198" s="29" customFormat="1" ht="13.2"/>
    <row r="199" s="29" customFormat="1" ht="13.2"/>
    <row r="200" s="29" customFormat="1" ht="13.2"/>
    <row r="201" s="29" customFormat="1" ht="13.2"/>
    <row r="202" s="29" customFormat="1" ht="13.2"/>
    <row r="203" s="29" customFormat="1" ht="13.2"/>
    <row r="204" s="29" customFormat="1" ht="13.2"/>
    <row r="205" s="29" customFormat="1" ht="13.2"/>
    <row r="206" s="29" customFormat="1" ht="13.2"/>
    <row r="207" s="29" customFormat="1" ht="13.2"/>
    <row r="208" s="29" customFormat="1" ht="13.2"/>
    <row r="209" s="29" customFormat="1" ht="13.2"/>
    <row r="210" s="29" customFormat="1" ht="13.2"/>
    <row r="211" s="29" customFormat="1" ht="13.2"/>
    <row r="212" s="29" customFormat="1" ht="13.2"/>
    <row r="213" s="29" customFormat="1" ht="13.2"/>
    <row r="214" s="29" customFormat="1" ht="13.2"/>
    <row r="215" s="29" customFormat="1" ht="13.2"/>
    <row r="216" s="29" customFormat="1" ht="13.2"/>
    <row r="217" s="29" customFormat="1" ht="13.2"/>
    <row r="218" s="29" customFormat="1" ht="13.2"/>
    <row r="219" s="29" customFormat="1" ht="13.2"/>
    <row r="220" s="29" customFormat="1" ht="13.2"/>
    <row r="221" s="29" customFormat="1" ht="13.2"/>
    <row r="222" s="29" customFormat="1" ht="13.2"/>
    <row r="223" s="29" customFormat="1" ht="13.2"/>
    <row r="224" s="29" customFormat="1" ht="13.2"/>
    <row r="225" s="29" customFormat="1" ht="13.2"/>
    <row r="226" s="29" customFormat="1" ht="13.2"/>
    <row r="227" s="29" customFormat="1" ht="13.2"/>
    <row r="228" s="29" customFormat="1" ht="13.2"/>
    <row r="229" s="29" customFormat="1" ht="13.2"/>
    <row r="230" s="29" customFormat="1" ht="13.2"/>
    <row r="231" s="29" customFormat="1" ht="13.2"/>
    <row r="232" s="29" customFormat="1" ht="13.2"/>
    <row r="233" s="29" customFormat="1" ht="13.2"/>
    <row r="234" s="29" customFormat="1" ht="13.2"/>
    <row r="235" s="29" customFormat="1" ht="13.2"/>
    <row r="236" s="29" customFormat="1" ht="13.2"/>
    <row r="237" s="29" customFormat="1" ht="13.2"/>
    <row r="238" s="29" customFormat="1" ht="13.2"/>
    <row r="239" s="29" customFormat="1" ht="13.2"/>
    <row r="240" s="29" customFormat="1" ht="13.2"/>
    <row r="241" s="29" customFormat="1" ht="13.2"/>
    <row r="242" s="29" customFormat="1" ht="13.2"/>
    <row r="243" s="29" customFormat="1" ht="13.2"/>
    <row r="244" s="29" customFormat="1" ht="13.2"/>
    <row r="245" s="29" customFormat="1" ht="13.2"/>
    <row r="246" s="29" customFormat="1" ht="13.2"/>
    <row r="247" s="29" customFormat="1" ht="13.2"/>
    <row r="248" s="29" customFormat="1" ht="13.2"/>
    <row r="249" s="29" customFormat="1" ht="13.2"/>
    <row r="250" s="29" customFormat="1" ht="13.2"/>
    <row r="251" s="29" customFormat="1" ht="13.2"/>
    <row r="252" s="29" customFormat="1" ht="13.2"/>
    <row r="253" s="29" customFormat="1" ht="13.2"/>
    <row r="254" s="29" customFormat="1" ht="13.2"/>
    <row r="255" s="29" customFormat="1" ht="13.2"/>
    <row r="256" s="29" customFormat="1" ht="13.2"/>
    <row r="257" s="29" customFormat="1" ht="13.2"/>
    <row r="258" s="29" customFormat="1" ht="13.2"/>
    <row r="259" s="29" customFormat="1" ht="13.2"/>
    <row r="260" s="29" customFormat="1" ht="13.2"/>
    <row r="261" s="29" customFormat="1" ht="13.2"/>
    <row r="262" s="29" customFormat="1" ht="13.2"/>
    <row r="263" s="29" customFormat="1" ht="13.2"/>
    <row r="264" s="29" customFormat="1" ht="13.2"/>
    <row r="265" s="29" customFormat="1" ht="13.2"/>
    <row r="266" s="29" customFormat="1" ht="13.2"/>
    <row r="267" s="29" customFormat="1" ht="13.2"/>
    <row r="268" s="29" customFormat="1" ht="13.2"/>
    <row r="269" s="29" customFormat="1" ht="13.2"/>
    <row r="270" s="29" customFormat="1" ht="13.2"/>
    <row r="271" s="29" customFormat="1" ht="13.2"/>
    <row r="272" s="29" customFormat="1" ht="13.2"/>
    <row r="273" s="29" customFormat="1" ht="13.2"/>
    <row r="274" s="29" customFormat="1" ht="13.2"/>
    <row r="275" s="29" customFormat="1" ht="13.2"/>
    <row r="276" s="29" customFormat="1" ht="13.2"/>
    <row r="277" s="29" customFormat="1" ht="13.2"/>
    <row r="278" s="29" customFormat="1" ht="13.2"/>
    <row r="279" s="29" customFormat="1" ht="13.2"/>
    <row r="280" s="29" customFormat="1" ht="13.2"/>
    <row r="281" s="29" customFormat="1" ht="13.2"/>
    <row r="282" s="29" customFormat="1" ht="13.2"/>
    <row r="283" s="29" customFormat="1" ht="13.2"/>
    <row r="284" s="29" customFormat="1" ht="13.2"/>
    <row r="285" s="29" customFormat="1" ht="13.2"/>
    <row r="286" s="29" customFormat="1" ht="13.2"/>
    <row r="287" s="29" customFormat="1" ht="13.2"/>
    <row r="288" s="29" customFormat="1" ht="13.2"/>
    <row r="289" s="29" customFormat="1" ht="13.2"/>
    <row r="290" s="29" customFormat="1" ht="13.2"/>
    <row r="291" s="29" customFormat="1" ht="13.2"/>
    <row r="292" s="29" customFormat="1" ht="13.2"/>
    <row r="293" s="29" customFormat="1" ht="13.2"/>
    <row r="294" s="29" customFormat="1" ht="13.2"/>
    <row r="295" s="29" customFormat="1" ht="13.2"/>
    <row r="296" s="29" customFormat="1" ht="13.2"/>
    <row r="297" s="29" customFormat="1" ht="13.2"/>
    <row r="298" s="29" customFormat="1" ht="13.2"/>
    <row r="299" s="29" customFormat="1" ht="13.2"/>
    <row r="300" s="29" customFormat="1" ht="13.2"/>
    <row r="301" s="29" customFormat="1" ht="13.2"/>
    <row r="302" s="29" customFormat="1" ht="13.2"/>
    <row r="303" s="29" customFormat="1" ht="13.2"/>
    <row r="304" s="29" customFormat="1" ht="13.2"/>
    <row r="305" s="29" customFormat="1" ht="13.2"/>
    <row r="306" s="29" customFormat="1" ht="13.2"/>
    <row r="307" s="29" customFormat="1" ht="13.2"/>
    <row r="308" s="29" customFormat="1" ht="13.2"/>
    <row r="309" s="29" customFormat="1" ht="13.2"/>
    <row r="310" s="29" customFormat="1" ht="13.2"/>
    <row r="311" s="29" customFormat="1" ht="13.2"/>
    <row r="312" s="29" customFormat="1" ht="13.2"/>
    <row r="313" s="29" customFormat="1" ht="13.2"/>
    <row r="314" s="29" customFormat="1" ht="13.2"/>
    <row r="315" s="29" customFormat="1" ht="13.2"/>
    <row r="316" s="29" customFormat="1" ht="13.2"/>
    <row r="317" s="29" customFormat="1" ht="13.2"/>
    <row r="318" s="29" customFormat="1" ht="13.2"/>
    <row r="319" s="29" customFormat="1" ht="13.2"/>
    <row r="320" s="29" customFormat="1" ht="13.2"/>
    <row r="321" s="29" customFormat="1" ht="13.2"/>
    <row r="322" s="29" customFormat="1" ht="13.2"/>
    <row r="323" s="29" customFormat="1" ht="13.2"/>
    <row r="324" s="29" customFormat="1" ht="13.2"/>
    <row r="325" s="29" customFormat="1" ht="13.2"/>
    <row r="326" s="29" customFormat="1" ht="13.2"/>
    <row r="327" s="29" customFormat="1" ht="13.2"/>
    <row r="328" s="29" customFormat="1" ht="13.2"/>
    <row r="329" s="29" customFormat="1" ht="13.2"/>
    <row r="330" s="29" customFormat="1" ht="13.2"/>
    <row r="331" s="29" customFormat="1" ht="13.2"/>
    <row r="332" s="29" customFormat="1" ht="13.2"/>
    <row r="333" s="29" customFormat="1" ht="13.2"/>
    <row r="334" s="29" customFormat="1" ht="13.2"/>
    <row r="335" s="29" customFormat="1" ht="13.2"/>
    <row r="336" s="29" customFormat="1" ht="13.2"/>
    <row r="337" s="29" customFormat="1" ht="13.2"/>
    <row r="338" s="29" customFormat="1" ht="13.2"/>
    <row r="339" s="29" customFormat="1" ht="13.2"/>
    <row r="340" s="29" customFormat="1" ht="13.2"/>
    <row r="341" s="29" customFormat="1" ht="13.2"/>
    <row r="342" s="29" customFormat="1" ht="13.2"/>
    <row r="343" s="29" customFormat="1" ht="13.2"/>
    <row r="344" s="29" customFormat="1" ht="13.2"/>
    <row r="345" s="29" customFormat="1" ht="13.2"/>
    <row r="346" s="29" customFormat="1" ht="13.2"/>
    <row r="347" s="29" customFormat="1" ht="13.2"/>
    <row r="348" s="29" customFormat="1" ht="13.2"/>
    <row r="349" s="29" customFormat="1" ht="13.2"/>
    <row r="350" s="29" customFormat="1" ht="13.2"/>
    <row r="351" s="29" customFormat="1" ht="13.2"/>
    <row r="352" s="29" customFormat="1" ht="13.2"/>
    <row r="353" s="29" customFormat="1" ht="13.2"/>
    <row r="354" s="29" customFormat="1" ht="13.2"/>
    <row r="355" s="29" customFormat="1" ht="13.2"/>
    <row r="356" s="29" customFormat="1" ht="13.2"/>
    <row r="357" s="29" customFormat="1" ht="13.2"/>
    <row r="358" s="29" customFormat="1" ht="13.2"/>
    <row r="359" s="29" customFormat="1" ht="13.2"/>
    <row r="360" s="29" customFormat="1" ht="13.2"/>
    <row r="361" s="29" customFormat="1" ht="13.2"/>
    <row r="362" s="29" customFormat="1" ht="13.2"/>
    <row r="363" s="29" customFormat="1" ht="13.2"/>
    <row r="364" s="29" customFormat="1" ht="13.2"/>
    <row r="365" s="29" customFormat="1" ht="13.2"/>
    <row r="366" s="29" customFormat="1" ht="13.2"/>
    <row r="367" s="29" customFormat="1" ht="13.2"/>
    <row r="368" s="29" customFormat="1" ht="13.2"/>
    <row r="369" s="29" customFormat="1" ht="13.2"/>
    <row r="370" s="29" customFormat="1" ht="13.2"/>
    <row r="371" s="29" customFormat="1" ht="13.2"/>
    <row r="372" s="29" customFormat="1" ht="13.2"/>
    <row r="373" s="29" customFormat="1" ht="13.2"/>
    <row r="374" s="29" customFormat="1" ht="13.2"/>
    <row r="375" s="29" customFormat="1" ht="13.2"/>
    <row r="376" s="29" customFormat="1" ht="13.2"/>
    <row r="377" s="29" customFormat="1" ht="13.2"/>
    <row r="378" s="29" customFormat="1" ht="13.2"/>
    <row r="379" s="29" customFormat="1" ht="13.2"/>
    <row r="380" s="29" customFormat="1" ht="13.2"/>
    <row r="381" s="29" customFormat="1" ht="13.2"/>
  </sheetData>
  <mergeCells count="167">
    <mergeCell ref="A16:Z16"/>
    <mergeCell ref="AA16:AR16"/>
    <mergeCell ref="AS16:BJ16"/>
    <mergeCell ref="BK16:CB16"/>
    <mergeCell ref="A17:Z17"/>
    <mergeCell ref="AA17:AR17"/>
    <mergeCell ref="AS17:BJ17"/>
    <mergeCell ref="BK17:CB17"/>
    <mergeCell ref="A10:CB10"/>
    <mergeCell ref="A11:CB11"/>
    <mergeCell ref="A12:CB12"/>
    <mergeCell ref="A15:Z15"/>
    <mergeCell ref="AA15:AR15"/>
    <mergeCell ref="AS15:BJ15"/>
    <mergeCell ref="BK15:CB15"/>
    <mergeCell ref="BE18:BJ18"/>
    <mergeCell ref="BK18:BP18"/>
    <mergeCell ref="BQ18:BV18"/>
    <mergeCell ref="BW18:CB18"/>
    <mergeCell ref="A19:Z19"/>
    <mergeCell ref="AA19:AF19"/>
    <mergeCell ref="AG19:AL19"/>
    <mergeCell ref="AM19:AR19"/>
    <mergeCell ref="AS19:AX19"/>
    <mergeCell ref="AY19:BD19"/>
    <mergeCell ref="A18:Z18"/>
    <mergeCell ref="AA18:AF18"/>
    <mergeCell ref="AG18:AL18"/>
    <mergeCell ref="AM18:AR18"/>
    <mergeCell ref="AS18:AX18"/>
    <mergeCell ref="AY18:BD18"/>
    <mergeCell ref="BE19:BJ19"/>
    <mergeCell ref="BK19:BP19"/>
    <mergeCell ref="BQ19:BV19"/>
    <mergeCell ref="BW19:CB19"/>
    <mergeCell ref="A20:C20"/>
    <mergeCell ref="D20:Z20"/>
    <mergeCell ref="AA20:AF20"/>
    <mergeCell ref="AG20:AL20"/>
    <mergeCell ref="AM20:AR20"/>
    <mergeCell ref="AS20:AX20"/>
    <mergeCell ref="BK21:BP22"/>
    <mergeCell ref="BQ21:BV22"/>
    <mergeCell ref="BW21:CB22"/>
    <mergeCell ref="AY20:BD20"/>
    <mergeCell ref="BE20:BJ20"/>
    <mergeCell ref="BK20:BP20"/>
    <mergeCell ref="BQ20:BV20"/>
    <mergeCell ref="BW20:CB20"/>
    <mergeCell ref="A21:C21"/>
    <mergeCell ref="D21:Z21"/>
    <mergeCell ref="AA21:AF22"/>
    <mergeCell ref="AG21:AL22"/>
    <mergeCell ref="AM21:AR22"/>
    <mergeCell ref="A22:C22"/>
    <mergeCell ref="D22:Z22"/>
    <mergeCell ref="A23:C23"/>
    <mergeCell ref="D23:Z23"/>
    <mergeCell ref="AA23:AF23"/>
    <mergeCell ref="AG23:AL23"/>
    <mergeCell ref="AS21:AX22"/>
    <mergeCell ref="AY21:BD22"/>
    <mergeCell ref="BE21:BJ22"/>
    <mergeCell ref="BW23:CB23"/>
    <mergeCell ref="A24:C24"/>
    <mergeCell ref="D24:Z24"/>
    <mergeCell ref="AA24:AF25"/>
    <mergeCell ref="AG24:AL25"/>
    <mergeCell ref="AM24:AR25"/>
    <mergeCell ref="AS24:AX25"/>
    <mergeCell ref="AY24:BD25"/>
    <mergeCell ref="BE24:BJ25"/>
    <mergeCell ref="BK24:BP25"/>
    <mergeCell ref="AM23:AR23"/>
    <mergeCell ref="AS23:AX23"/>
    <mergeCell ref="AY23:BD23"/>
    <mergeCell ref="BE23:BJ23"/>
    <mergeCell ref="BK23:BP23"/>
    <mergeCell ref="BQ23:BV23"/>
    <mergeCell ref="BQ24:BV25"/>
    <mergeCell ref="BW24:CB25"/>
    <mergeCell ref="A25:C25"/>
    <mergeCell ref="D25:Z25"/>
    <mergeCell ref="A26:C26"/>
    <mergeCell ref="D26:Z26"/>
    <mergeCell ref="AA26:AF26"/>
    <mergeCell ref="AG26:AL26"/>
    <mergeCell ref="AM26:AR26"/>
    <mergeCell ref="AS26:AX26"/>
    <mergeCell ref="BK27:BP28"/>
    <mergeCell ref="BQ27:BV28"/>
    <mergeCell ref="BW27:CB28"/>
    <mergeCell ref="AY26:BD26"/>
    <mergeCell ref="BE26:BJ26"/>
    <mergeCell ref="BK26:BP26"/>
    <mergeCell ref="BQ26:BV26"/>
    <mergeCell ref="BW26:CB26"/>
    <mergeCell ref="A27:C27"/>
    <mergeCell ref="D27:Z27"/>
    <mergeCell ref="AA27:AF28"/>
    <mergeCell ref="AG27:AL28"/>
    <mergeCell ref="AM27:AR28"/>
    <mergeCell ref="A28:C28"/>
    <mergeCell ref="D28:Z28"/>
    <mergeCell ref="AM33:AR34"/>
    <mergeCell ref="A29:C29"/>
    <mergeCell ref="D29:Z29"/>
    <mergeCell ref="AA29:AF29"/>
    <mergeCell ref="AG29:AL29"/>
    <mergeCell ref="AS27:AX28"/>
    <mergeCell ref="AY27:BD28"/>
    <mergeCell ref="BE27:BJ28"/>
    <mergeCell ref="BW29:CB29"/>
    <mergeCell ref="A30:C30"/>
    <mergeCell ref="D30:Z30"/>
    <mergeCell ref="AA30:AF31"/>
    <mergeCell ref="AG30:AL31"/>
    <mergeCell ref="AM30:AR31"/>
    <mergeCell ref="AS30:AX31"/>
    <mergeCell ref="AY30:BD31"/>
    <mergeCell ref="BE30:BJ31"/>
    <mergeCell ref="BK30:BP31"/>
    <mergeCell ref="AM29:AR29"/>
    <mergeCell ref="AS29:AX29"/>
    <mergeCell ref="AY29:BD29"/>
    <mergeCell ref="BE29:BJ29"/>
    <mergeCell ref="BK29:BP29"/>
    <mergeCell ref="BQ29:BV29"/>
    <mergeCell ref="BW30:CB31"/>
    <mergeCell ref="A31:C31"/>
    <mergeCell ref="D31:Z31"/>
    <mergeCell ref="A32:C32"/>
    <mergeCell ref="D32:Z32"/>
    <mergeCell ref="AA32:AF32"/>
    <mergeCell ref="AG32:AL32"/>
    <mergeCell ref="AM32:AR32"/>
    <mergeCell ref="AS32:AX32"/>
    <mergeCell ref="AY32:BD32"/>
    <mergeCell ref="BE32:BJ32"/>
    <mergeCell ref="BK32:BP32"/>
    <mergeCell ref="BQ32:BV32"/>
    <mergeCell ref="BW32:CB32"/>
    <mergeCell ref="BQ30:BV31"/>
    <mergeCell ref="BW35:CB35"/>
    <mergeCell ref="A40:CB45"/>
    <mergeCell ref="AM35:AR35"/>
    <mergeCell ref="AS35:AX35"/>
    <mergeCell ref="AY35:BD35"/>
    <mergeCell ref="BE35:BJ35"/>
    <mergeCell ref="BK35:BP35"/>
    <mergeCell ref="BQ35:BV35"/>
    <mergeCell ref="A34:C34"/>
    <mergeCell ref="D34:Z34"/>
    <mergeCell ref="A35:C35"/>
    <mergeCell ref="D35:Z35"/>
    <mergeCell ref="AA35:AF35"/>
    <mergeCell ref="AG35:AL35"/>
    <mergeCell ref="AS33:AX34"/>
    <mergeCell ref="AY33:BD34"/>
    <mergeCell ref="BE33:BJ34"/>
    <mergeCell ref="BK33:BP34"/>
    <mergeCell ref="BQ33:BV34"/>
    <mergeCell ref="BW33:CB34"/>
    <mergeCell ref="A33:C33"/>
    <mergeCell ref="D33:Z33"/>
    <mergeCell ref="AA33:AF34"/>
    <mergeCell ref="AG33:AL34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B43"/>
  <sheetViews>
    <sheetView view="pageBreakPreview" zoomScaleNormal="100" zoomScaleSheetLayoutView="100" workbookViewId="0">
      <selection activeCell="DH12" sqref="DH12"/>
    </sheetView>
  </sheetViews>
  <sheetFormatPr defaultColWidth="1.109375" defaultRowHeight="15.6"/>
  <cols>
    <col min="1" max="16384" width="1.109375" style="33"/>
  </cols>
  <sheetData>
    <row r="1" spans="1:80" s="25" customFormat="1" ht="10.199999999999999">
      <c r="BJ1" s="26"/>
      <c r="CB1" s="26" t="s">
        <v>112</v>
      </c>
    </row>
    <row r="2" spans="1:80" s="25" customFormat="1" ht="10.199999999999999">
      <c r="BJ2" s="26"/>
      <c r="CB2" s="26" t="s">
        <v>80</v>
      </c>
    </row>
    <row r="3" spans="1:80" s="25" customFormat="1" ht="10.199999999999999">
      <c r="BJ3" s="26"/>
      <c r="CB3" s="26" t="s">
        <v>81</v>
      </c>
    </row>
    <row r="4" spans="1:80" s="25" customFormat="1" ht="10.199999999999999">
      <c r="BJ4" s="26"/>
      <c r="CB4" s="26" t="s">
        <v>82</v>
      </c>
    </row>
    <row r="5" spans="1:80" s="25" customFormat="1" ht="10.199999999999999">
      <c r="CB5" s="26" t="s">
        <v>83</v>
      </c>
    </row>
    <row r="6" spans="1:80" s="25" customFormat="1" ht="10.199999999999999">
      <c r="CB6" s="27" t="s">
        <v>84</v>
      </c>
    </row>
    <row r="7" spans="1:80" s="32" customFormat="1" ht="13.8"/>
    <row r="8" spans="1:80" s="32" customFormat="1" ht="13.8"/>
    <row r="9" spans="1:80" s="32" customFormat="1" ht="13.8"/>
    <row r="10" spans="1:80" s="28" customFormat="1" ht="16.8">
      <c r="A10" s="80" t="s">
        <v>85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</row>
    <row r="11" spans="1:80" s="28" customFormat="1" ht="31.2" customHeight="1">
      <c r="A11" s="82" t="s">
        <v>129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</row>
    <row r="12" spans="1:80" s="32" customFormat="1" ht="13.8"/>
    <row r="13" spans="1:80" s="32" customFormat="1" ht="13.8"/>
    <row r="14" spans="1:80" s="29" customFormat="1" ht="13.2">
      <c r="A14" s="71" t="s">
        <v>87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1" t="s">
        <v>113</v>
      </c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3"/>
      <c r="BB14" s="71" t="s">
        <v>89</v>
      </c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3"/>
    </row>
    <row r="15" spans="1:80" s="29" customFormat="1" ht="13.2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9"/>
      <c r="AD15" s="77" t="s">
        <v>114</v>
      </c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9"/>
      <c r="BB15" s="77" t="s">
        <v>92</v>
      </c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9"/>
    </row>
    <row r="16" spans="1:80" s="29" customFormat="1" ht="13.2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9"/>
      <c r="AD16" s="71" t="s">
        <v>75</v>
      </c>
      <c r="AE16" s="72"/>
      <c r="AF16" s="72"/>
      <c r="AG16" s="72"/>
      <c r="AH16" s="72"/>
      <c r="AI16" s="72"/>
      <c r="AJ16" s="72"/>
      <c r="AK16" s="73"/>
      <c r="AL16" s="71" t="s">
        <v>95</v>
      </c>
      <c r="AM16" s="72"/>
      <c r="AN16" s="72"/>
      <c r="AO16" s="72"/>
      <c r="AP16" s="72"/>
      <c r="AQ16" s="72"/>
      <c r="AR16" s="72"/>
      <c r="AS16" s="73"/>
      <c r="AT16" s="71" t="s">
        <v>77</v>
      </c>
      <c r="AU16" s="72"/>
      <c r="AV16" s="72"/>
      <c r="AW16" s="72"/>
      <c r="AX16" s="72"/>
      <c r="AY16" s="72"/>
      <c r="AZ16" s="72"/>
      <c r="BA16" s="73"/>
      <c r="BB16" s="71" t="s">
        <v>75</v>
      </c>
      <c r="BC16" s="72"/>
      <c r="BD16" s="72"/>
      <c r="BE16" s="72"/>
      <c r="BF16" s="72"/>
      <c r="BG16" s="72"/>
      <c r="BH16" s="72"/>
      <c r="BI16" s="72"/>
      <c r="BJ16" s="73"/>
      <c r="BK16" s="71" t="s">
        <v>95</v>
      </c>
      <c r="BL16" s="72"/>
      <c r="BM16" s="72"/>
      <c r="BN16" s="72"/>
      <c r="BO16" s="72"/>
      <c r="BP16" s="72"/>
      <c r="BQ16" s="72"/>
      <c r="BR16" s="72"/>
      <c r="BS16" s="73"/>
      <c r="BT16" s="71" t="s">
        <v>77</v>
      </c>
      <c r="BU16" s="72"/>
      <c r="BV16" s="72"/>
      <c r="BW16" s="72"/>
      <c r="BX16" s="72"/>
      <c r="BY16" s="72"/>
      <c r="BZ16" s="72"/>
      <c r="CA16" s="72"/>
      <c r="CB16" s="73"/>
    </row>
    <row r="17" spans="1:80" s="29" customFormat="1" ht="13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6"/>
      <c r="AD17" s="74"/>
      <c r="AE17" s="75"/>
      <c r="AF17" s="75"/>
      <c r="AG17" s="75"/>
      <c r="AH17" s="75"/>
      <c r="AI17" s="75"/>
      <c r="AJ17" s="75"/>
      <c r="AK17" s="76"/>
      <c r="AL17" s="74" t="s">
        <v>96</v>
      </c>
      <c r="AM17" s="75"/>
      <c r="AN17" s="75"/>
      <c r="AO17" s="75"/>
      <c r="AP17" s="75"/>
      <c r="AQ17" s="75"/>
      <c r="AR17" s="75"/>
      <c r="AS17" s="76"/>
      <c r="AT17" s="74" t="s">
        <v>97</v>
      </c>
      <c r="AU17" s="75"/>
      <c r="AV17" s="75"/>
      <c r="AW17" s="75"/>
      <c r="AX17" s="75"/>
      <c r="AY17" s="75"/>
      <c r="AZ17" s="75"/>
      <c r="BA17" s="76"/>
      <c r="BB17" s="74"/>
      <c r="BC17" s="75"/>
      <c r="BD17" s="75"/>
      <c r="BE17" s="75"/>
      <c r="BF17" s="75"/>
      <c r="BG17" s="75"/>
      <c r="BH17" s="75"/>
      <c r="BI17" s="75"/>
      <c r="BJ17" s="76"/>
      <c r="BK17" s="74" t="s">
        <v>96</v>
      </c>
      <c r="BL17" s="75"/>
      <c r="BM17" s="75"/>
      <c r="BN17" s="75"/>
      <c r="BO17" s="75"/>
      <c r="BP17" s="75"/>
      <c r="BQ17" s="75"/>
      <c r="BR17" s="75"/>
      <c r="BS17" s="76"/>
      <c r="BT17" s="74" t="s">
        <v>97</v>
      </c>
      <c r="BU17" s="75"/>
      <c r="BV17" s="75"/>
      <c r="BW17" s="75"/>
      <c r="BX17" s="75"/>
      <c r="BY17" s="75"/>
      <c r="BZ17" s="75"/>
      <c r="CA17" s="75"/>
      <c r="CB17" s="76"/>
    </row>
    <row r="18" spans="1:80" s="29" customFormat="1" ht="18" customHeight="1">
      <c r="A18" s="65" t="s">
        <v>62</v>
      </c>
      <c r="B18" s="65"/>
      <c r="C18" s="65"/>
      <c r="D18" s="66" t="s">
        <v>98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8">
        <v>123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>
        <v>1377.3</v>
      </c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3"/>
      <c r="BU18" s="63"/>
      <c r="BV18" s="63"/>
      <c r="BW18" s="63"/>
      <c r="BX18" s="63"/>
      <c r="BY18" s="63"/>
      <c r="BZ18" s="63"/>
      <c r="CA18" s="63"/>
      <c r="CB18" s="63"/>
    </row>
    <row r="19" spans="1:80" s="29" customFormat="1" ht="13.2">
      <c r="A19" s="65"/>
      <c r="B19" s="65"/>
      <c r="C19" s="65"/>
      <c r="D19" s="66" t="s">
        <v>99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8">
        <v>110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>
        <v>1331.1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3"/>
      <c r="BU19" s="63"/>
      <c r="BV19" s="63"/>
      <c r="BW19" s="63"/>
      <c r="BX19" s="63"/>
      <c r="BY19" s="63"/>
      <c r="BZ19" s="63"/>
      <c r="CA19" s="63"/>
      <c r="CB19" s="63"/>
    </row>
    <row r="20" spans="1:80" s="29" customFormat="1" ht="13.2">
      <c r="A20" s="65"/>
      <c r="B20" s="65"/>
      <c r="C20" s="65"/>
      <c r="D20" s="66" t="s">
        <v>100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3"/>
      <c r="BU20" s="63"/>
      <c r="BV20" s="63"/>
      <c r="BW20" s="63"/>
      <c r="BX20" s="63"/>
      <c r="BY20" s="63"/>
      <c r="BZ20" s="63"/>
      <c r="CA20" s="63"/>
      <c r="CB20" s="63"/>
    </row>
    <row r="21" spans="1:80" s="29" customFormat="1" ht="18" customHeight="1">
      <c r="A21" s="65" t="s">
        <v>65</v>
      </c>
      <c r="B21" s="65"/>
      <c r="C21" s="65"/>
      <c r="D21" s="66" t="s">
        <v>101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8">
        <v>24</v>
      </c>
      <c r="AE21" s="68"/>
      <c r="AF21" s="68"/>
      <c r="AG21" s="68"/>
      <c r="AH21" s="68"/>
      <c r="AI21" s="68"/>
      <c r="AJ21" s="68"/>
      <c r="AK21" s="68"/>
      <c r="AL21" s="68">
        <v>1</v>
      </c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843</v>
      </c>
      <c r="BC21" s="68"/>
      <c r="BD21" s="68"/>
      <c r="BE21" s="68"/>
      <c r="BF21" s="68"/>
      <c r="BG21" s="68"/>
      <c r="BH21" s="68"/>
      <c r="BI21" s="68"/>
      <c r="BJ21" s="68"/>
      <c r="BK21" s="68">
        <v>130</v>
      </c>
      <c r="BL21" s="68"/>
      <c r="BM21" s="68"/>
      <c r="BN21" s="68"/>
      <c r="BO21" s="68"/>
      <c r="BP21" s="68"/>
      <c r="BQ21" s="68"/>
      <c r="BR21" s="68"/>
      <c r="BS21" s="68"/>
      <c r="BT21" s="63"/>
      <c r="BU21" s="63"/>
      <c r="BV21" s="63"/>
      <c r="BW21" s="63"/>
      <c r="BX21" s="63"/>
      <c r="BY21" s="63"/>
      <c r="BZ21" s="63"/>
      <c r="CA21" s="63"/>
      <c r="CB21" s="63"/>
    </row>
    <row r="22" spans="1:80" s="29" customFormat="1" ht="13.2">
      <c r="A22" s="65"/>
      <c r="B22" s="65"/>
      <c r="C22" s="65"/>
      <c r="D22" s="66" t="s">
        <v>99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3"/>
      <c r="AE22" s="63"/>
      <c r="AF22" s="63"/>
      <c r="AG22" s="63"/>
      <c r="AH22" s="63"/>
      <c r="AI22" s="63"/>
      <c r="AJ22" s="63"/>
      <c r="AK22" s="63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3"/>
      <c r="BU22" s="63"/>
      <c r="BV22" s="63"/>
      <c r="BW22" s="63"/>
      <c r="BX22" s="63"/>
      <c r="BY22" s="63"/>
      <c r="BZ22" s="63"/>
      <c r="CA22" s="63"/>
      <c r="CB22" s="63"/>
    </row>
    <row r="23" spans="1:80" s="29" customFormat="1" ht="13.2">
      <c r="A23" s="65"/>
      <c r="B23" s="65"/>
      <c r="C23" s="65"/>
      <c r="D23" s="66" t="s">
        <v>102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3"/>
      <c r="AE23" s="63"/>
      <c r="AF23" s="63"/>
      <c r="AG23" s="63"/>
      <c r="AH23" s="63"/>
      <c r="AI23" s="63"/>
      <c r="AJ23" s="63"/>
      <c r="AK23" s="63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3"/>
      <c r="BU23" s="63"/>
      <c r="BV23" s="63"/>
      <c r="BW23" s="63"/>
      <c r="BX23" s="63"/>
      <c r="BY23" s="63"/>
      <c r="BZ23" s="63"/>
      <c r="CA23" s="63"/>
      <c r="CB23" s="63"/>
    </row>
    <row r="24" spans="1:80" s="29" customFormat="1" ht="18" customHeight="1">
      <c r="A24" s="65" t="s">
        <v>67</v>
      </c>
      <c r="B24" s="65"/>
      <c r="C24" s="65"/>
      <c r="D24" s="66" t="s">
        <v>103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3"/>
      <c r="AE24" s="63"/>
      <c r="AF24" s="63"/>
      <c r="AG24" s="63"/>
      <c r="AH24" s="63"/>
      <c r="AI24" s="63"/>
      <c r="AJ24" s="63"/>
      <c r="AK24" s="63"/>
      <c r="AL24" s="68">
        <v>1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>
        <v>535.5</v>
      </c>
      <c r="BL24" s="68"/>
      <c r="BM24" s="68"/>
      <c r="BN24" s="68"/>
      <c r="BO24" s="68"/>
      <c r="BP24" s="68"/>
      <c r="BQ24" s="68"/>
      <c r="BR24" s="68"/>
      <c r="BS24" s="68"/>
      <c r="BT24" s="63"/>
      <c r="BU24" s="63"/>
      <c r="BV24" s="63"/>
      <c r="BW24" s="63"/>
      <c r="BX24" s="63"/>
      <c r="BY24" s="63"/>
      <c r="BZ24" s="63"/>
      <c r="CA24" s="63"/>
      <c r="CB24" s="63"/>
    </row>
    <row r="25" spans="1:80" s="29" customFormat="1" ht="13.2">
      <c r="A25" s="65"/>
      <c r="B25" s="65"/>
      <c r="C25" s="65"/>
      <c r="D25" s="67" t="s">
        <v>99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</row>
    <row r="26" spans="1:80" s="29" customFormat="1" ht="13.2">
      <c r="A26" s="65"/>
      <c r="B26" s="65"/>
      <c r="C26" s="65"/>
      <c r="D26" s="66" t="s">
        <v>104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</row>
    <row r="27" spans="1:80" s="29" customFormat="1" ht="18" customHeight="1">
      <c r="A27" s="65" t="s">
        <v>105</v>
      </c>
      <c r="B27" s="65"/>
      <c r="C27" s="65"/>
      <c r="D27" s="66" t="s">
        <v>106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</row>
    <row r="28" spans="1:80" s="29" customFormat="1" ht="13.2">
      <c r="A28" s="65"/>
      <c r="B28" s="65"/>
      <c r="C28" s="65"/>
      <c r="D28" s="67" t="s">
        <v>99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</row>
    <row r="29" spans="1:80" s="29" customFormat="1" ht="13.2">
      <c r="A29" s="65"/>
      <c r="B29" s="65"/>
      <c r="C29" s="65"/>
      <c r="D29" s="66" t="s">
        <v>104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</row>
    <row r="30" spans="1:80" s="29" customFormat="1" ht="18" customHeight="1">
      <c r="A30" s="65" t="s">
        <v>107</v>
      </c>
      <c r="B30" s="65"/>
      <c r="C30" s="65"/>
      <c r="D30" s="66" t="s">
        <v>108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</row>
    <row r="31" spans="1:80" s="29" customFormat="1" ht="13.2">
      <c r="A31" s="65"/>
      <c r="B31" s="65"/>
      <c r="C31" s="65"/>
      <c r="D31" s="67" t="s">
        <v>99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</row>
    <row r="32" spans="1:80" s="29" customFormat="1" ht="13.2">
      <c r="A32" s="65"/>
      <c r="B32" s="65"/>
      <c r="C32" s="65"/>
      <c r="D32" s="66" t="s">
        <v>104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</row>
    <row r="33" spans="1:80" s="29" customFormat="1" ht="18" customHeight="1">
      <c r="A33" s="65" t="s">
        <v>35</v>
      </c>
      <c r="B33" s="65"/>
      <c r="C33" s="65"/>
      <c r="D33" s="66" t="s">
        <v>109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</row>
    <row r="34" spans="1:80" s="29" customFormat="1" ht="13.2"/>
    <row r="35" spans="1:80" s="29" customFormat="1" ht="13.2"/>
    <row r="36" spans="1:80" s="29" customFormat="1" ht="13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80" s="25" customFormat="1" ht="10.199999999999999">
      <c r="A37" s="25" t="s">
        <v>110</v>
      </c>
    </row>
    <row r="38" spans="1:80" s="25" customFormat="1" ht="11.25" customHeight="1">
      <c r="A38" s="64" t="s">
        <v>111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</row>
    <row r="39" spans="1:80" s="25" customFormat="1" ht="10.199999999999999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</row>
    <row r="40" spans="1:80" s="25" customFormat="1" ht="10.199999999999999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</row>
    <row r="41" spans="1:80" s="25" customFormat="1" ht="10.199999999999999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</row>
    <row r="42" spans="1:80" s="25" customFormat="1" ht="10.199999999999999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</row>
    <row r="43" spans="1:80" s="31" customFormat="1" ht="13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</row>
  </sheetData>
  <mergeCells count="121">
    <mergeCell ref="AT33:BA33"/>
    <mergeCell ref="BB33:BJ33"/>
    <mergeCell ref="BK33:BS33"/>
    <mergeCell ref="BT33:CB33"/>
    <mergeCell ref="A38:CB43"/>
    <mergeCell ref="A32:C32"/>
    <mergeCell ref="D32:AC32"/>
    <mergeCell ref="A33:C33"/>
    <mergeCell ref="D33:AC33"/>
    <mergeCell ref="AD33:AK33"/>
    <mergeCell ref="AL33:AS33"/>
    <mergeCell ref="A30:C30"/>
    <mergeCell ref="D30:AC30"/>
    <mergeCell ref="AD30:AK30"/>
    <mergeCell ref="AL30:AS30"/>
    <mergeCell ref="AT30:BA30"/>
    <mergeCell ref="BB30:BJ30"/>
    <mergeCell ref="BK30:BS30"/>
    <mergeCell ref="BT30:CB30"/>
    <mergeCell ref="A31:C31"/>
    <mergeCell ref="D31:AC31"/>
    <mergeCell ref="AD31:AK32"/>
    <mergeCell ref="AL31:AS32"/>
    <mergeCell ref="AT31:BA32"/>
    <mergeCell ref="BB31:BJ32"/>
    <mergeCell ref="BK31:BS32"/>
    <mergeCell ref="BT31:CB32"/>
    <mergeCell ref="BK27:BS27"/>
    <mergeCell ref="BT27:CB27"/>
    <mergeCell ref="A28:C28"/>
    <mergeCell ref="D28:AC28"/>
    <mergeCell ref="AD28:AK29"/>
    <mergeCell ref="AL28:AS29"/>
    <mergeCell ref="AT28:BA29"/>
    <mergeCell ref="BB28:BJ29"/>
    <mergeCell ref="BK28:BS29"/>
    <mergeCell ref="BT28:CB29"/>
    <mergeCell ref="A29:C29"/>
    <mergeCell ref="D29:AC29"/>
    <mergeCell ref="A27:C27"/>
    <mergeCell ref="D27:AC27"/>
    <mergeCell ref="AD27:AK27"/>
    <mergeCell ref="AL27:AS27"/>
    <mergeCell ref="AT27:BA27"/>
    <mergeCell ref="BB27:BJ27"/>
    <mergeCell ref="BK24:BS24"/>
    <mergeCell ref="BT24:CB24"/>
    <mergeCell ref="A25:C25"/>
    <mergeCell ref="D25:AC25"/>
    <mergeCell ref="AD25:AK26"/>
    <mergeCell ref="AL25:AS26"/>
    <mergeCell ref="AT25:BA26"/>
    <mergeCell ref="BB25:BJ26"/>
    <mergeCell ref="BK25:BS26"/>
    <mergeCell ref="BT25:CB26"/>
    <mergeCell ref="A24:C24"/>
    <mergeCell ref="D24:AC24"/>
    <mergeCell ref="AD24:AK24"/>
    <mergeCell ref="AL24:AS24"/>
    <mergeCell ref="AT24:BA24"/>
    <mergeCell ref="BB24:BJ24"/>
    <mergeCell ref="A26:C26"/>
    <mergeCell ref="D26:AC26"/>
    <mergeCell ref="BK21:BS21"/>
    <mergeCell ref="BT21:CB21"/>
    <mergeCell ref="A22:C22"/>
    <mergeCell ref="D22:AC22"/>
    <mergeCell ref="AD22:AK23"/>
    <mergeCell ref="AL22:AS23"/>
    <mergeCell ref="AT22:BA23"/>
    <mergeCell ref="BB22:BJ23"/>
    <mergeCell ref="BK22:BS23"/>
    <mergeCell ref="BT22:CB23"/>
    <mergeCell ref="A23:C23"/>
    <mergeCell ref="D23:AC23"/>
    <mergeCell ref="A20:C20"/>
    <mergeCell ref="D20:AC20"/>
    <mergeCell ref="A21:C21"/>
    <mergeCell ref="D21:AC21"/>
    <mergeCell ref="AD21:AK21"/>
    <mergeCell ref="AL21:AS21"/>
    <mergeCell ref="BK18:BS18"/>
    <mergeCell ref="BT18:CB18"/>
    <mergeCell ref="A19:C19"/>
    <mergeCell ref="D19:AC19"/>
    <mergeCell ref="AD19:AK20"/>
    <mergeCell ref="AL19:AS20"/>
    <mergeCell ref="AT19:BA20"/>
    <mergeCell ref="BB19:BJ20"/>
    <mergeCell ref="BK19:BS20"/>
    <mergeCell ref="BT19:CB20"/>
    <mergeCell ref="A18:C18"/>
    <mergeCell ref="D18:AC18"/>
    <mergeCell ref="AD18:AK18"/>
    <mergeCell ref="AL18:AS18"/>
    <mergeCell ref="AT18:BA18"/>
    <mergeCell ref="BB18:BJ18"/>
    <mergeCell ref="AT21:BA21"/>
    <mergeCell ref="BB21:BJ21"/>
    <mergeCell ref="A17:AC17"/>
    <mergeCell ref="AD17:AK17"/>
    <mergeCell ref="AL17:AS17"/>
    <mergeCell ref="AT17:BA17"/>
    <mergeCell ref="BB17:BJ17"/>
    <mergeCell ref="BK17:BS17"/>
    <mergeCell ref="BT17:CB17"/>
    <mergeCell ref="A16:AC16"/>
    <mergeCell ref="AD16:AK16"/>
    <mergeCell ref="AL16:AS16"/>
    <mergeCell ref="AT16:BA16"/>
    <mergeCell ref="BB16:BJ16"/>
    <mergeCell ref="BK16:BS16"/>
    <mergeCell ref="A10:CB10"/>
    <mergeCell ref="A11:CB11"/>
    <mergeCell ref="A14:AC14"/>
    <mergeCell ref="AD14:BA14"/>
    <mergeCell ref="BB14:CB14"/>
    <mergeCell ref="A15:AC15"/>
    <mergeCell ref="AD15:BA15"/>
    <mergeCell ref="BB15:CB15"/>
    <mergeCell ref="BT16:CB16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="90" zoomScaleNormal="100" zoomScaleSheetLayoutView="90" workbookViewId="0">
      <selection activeCell="M25" sqref="M25"/>
    </sheetView>
  </sheetViews>
  <sheetFormatPr defaultRowHeight="13.2"/>
  <cols>
    <col min="1" max="1" width="6.109375" style="34" bestFit="1" customWidth="1"/>
    <col min="2" max="2" width="26.5546875" style="34" bestFit="1" customWidth="1"/>
    <col min="3" max="3" width="25.109375" style="34" bestFit="1" customWidth="1"/>
    <col min="4" max="4" width="19.5546875" style="34" bestFit="1" customWidth="1"/>
    <col min="5" max="5" width="22.5546875" style="34" bestFit="1" customWidth="1"/>
    <col min="6" max="6" width="17" style="34" customWidth="1"/>
    <col min="7" max="256" width="8.88671875" style="34"/>
    <col min="257" max="257" width="6.109375" style="34" bestFit="1" customWidth="1"/>
    <col min="258" max="258" width="26.5546875" style="34" bestFit="1" customWidth="1"/>
    <col min="259" max="259" width="25.109375" style="34" bestFit="1" customWidth="1"/>
    <col min="260" max="260" width="19.5546875" style="34" bestFit="1" customWidth="1"/>
    <col min="261" max="261" width="22.5546875" style="34" bestFit="1" customWidth="1"/>
    <col min="262" max="262" width="17" style="34" customWidth="1"/>
    <col min="263" max="512" width="8.88671875" style="34"/>
    <col min="513" max="513" width="6.109375" style="34" bestFit="1" customWidth="1"/>
    <col min="514" max="514" width="26.5546875" style="34" bestFit="1" customWidth="1"/>
    <col min="515" max="515" width="25.109375" style="34" bestFit="1" customWidth="1"/>
    <col min="516" max="516" width="19.5546875" style="34" bestFit="1" customWidth="1"/>
    <col min="517" max="517" width="22.5546875" style="34" bestFit="1" customWidth="1"/>
    <col min="518" max="518" width="17" style="34" customWidth="1"/>
    <col min="519" max="768" width="8.88671875" style="34"/>
    <col min="769" max="769" width="6.109375" style="34" bestFit="1" customWidth="1"/>
    <col min="770" max="770" width="26.5546875" style="34" bestFit="1" customWidth="1"/>
    <col min="771" max="771" width="25.109375" style="34" bestFit="1" customWidth="1"/>
    <col min="772" max="772" width="19.5546875" style="34" bestFit="1" customWidth="1"/>
    <col min="773" max="773" width="22.5546875" style="34" bestFit="1" customWidth="1"/>
    <col min="774" max="774" width="17" style="34" customWidth="1"/>
    <col min="775" max="1024" width="8.88671875" style="34"/>
    <col min="1025" max="1025" width="6.109375" style="34" bestFit="1" customWidth="1"/>
    <col min="1026" max="1026" width="26.5546875" style="34" bestFit="1" customWidth="1"/>
    <col min="1027" max="1027" width="25.109375" style="34" bestFit="1" customWidth="1"/>
    <col min="1028" max="1028" width="19.5546875" style="34" bestFit="1" customWidth="1"/>
    <col min="1029" max="1029" width="22.5546875" style="34" bestFit="1" customWidth="1"/>
    <col min="1030" max="1030" width="17" style="34" customWidth="1"/>
    <col min="1031" max="1280" width="8.88671875" style="34"/>
    <col min="1281" max="1281" width="6.109375" style="34" bestFit="1" customWidth="1"/>
    <col min="1282" max="1282" width="26.5546875" style="34" bestFit="1" customWidth="1"/>
    <col min="1283" max="1283" width="25.109375" style="34" bestFit="1" customWidth="1"/>
    <col min="1284" max="1284" width="19.5546875" style="34" bestFit="1" customWidth="1"/>
    <col min="1285" max="1285" width="22.5546875" style="34" bestFit="1" customWidth="1"/>
    <col min="1286" max="1286" width="17" style="34" customWidth="1"/>
    <col min="1287" max="1536" width="8.88671875" style="34"/>
    <col min="1537" max="1537" width="6.109375" style="34" bestFit="1" customWidth="1"/>
    <col min="1538" max="1538" width="26.5546875" style="34" bestFit="1" customWidth="1"/>
    <col min="1539" max="1539" width="25.109375" style="34" bestFit="1" customWidth="1"/>
    <col min="1540" max="1540" width="19.5546875" style="34" bestFit="1" customWidth="1"/>
    <col min="1541" max="1541" width="22.5546875" style="34" bestFit="1" customWidth="1"/>
    <col min="1542" max="1542" width="17" style="34" customWidth="1"/>
    <col min="1543" max="1792" width="8.88671875" style="34"/>
    <col min="1793" max="1793" width="6.109375" style="34" bestFit="1" customWidth="1"/>
    <col min="1794" max="1794" width="26.5546875" style="34" bestFit="1" customWidth="1"/>
    <col min="1795" max="1795" width="25.109375" style="34" bestFit="1" customWidth="1"/>
    <col min="1796" max="1796" width="19.5546875" style="34" bestFit="1" customWidth="1"/>
    <col min="1797" max="1797" width="22.5546875" style="34" bestFit="1" customWidth="1"/>
    <col min="1798" max="1798" width="17" style="34" customWidth="1"/>
    <col min="1799" max="2048" width="8.88671875" style="34"/>
    <col min="2049" max="2049" width="6.109375" style="34" bestFit="1" customWidth="1"/>
    <col min="2050" max="2050" width="26.5546875" style="34" bestFit="1" customWidth="1"/>
    <col min="2051" max="2051" width="25.109375" style="34" bestFit="1" customWidth="1"/>
    <col min="2052" max="2052" width="19.5546875" style="34" bestFit="1" customWidth="1"/>
    <col min="2053" max="2053" width="22.5546875" style="34" bestFit="1" customWidth="1"/>
    <col min="2054" max="2054" width="17" style="34" customWidth="1"/>
    <col min="2055" max="2304" width="8.88671875" style="34"/>
    <col min="2305" max="2305" width="6.109375" style="34" bestFit="1" customWidth="1"/>
    <col min="2306" max="2306" width="26.5546875" style="34" bestFit="1" customWidth="1"/>
    <col min="2307" max="2307" width="25.109375" style="34" bestFit="1" customWidth="1"/>
    <col min="2308" max="2308" width="19.5546875" style="34" bestFit="1" customWidth="1"/>
    <col min="2309" max="2309" width="22.5546875" style="34" bestFit="1" customWidth="1"/>
    <col min="2310" max="2310" width="17" style="34" customWidth="1"/>
    <col min="2311" max="2560" width="8.88671875" style="34"/>
    <col min="2561" max="2561" width="6.109375" style="34" bestFit="1" customWidth="1"/>
    <col min="2562" max="2562" width="26.5546875" style="34" bestFit="1" customWidth="1"/>
    <col min="2563" max="2563" width="25.109375" style="34" bestFit="1" customWidth="1"/>
    <col min="2564" max="2564" width="19.5546875" style="34" bestFit="1" customWidth="1"/>
    <col min="2565" max="2565" width="22.5546875" style="34" bestFit="1" customWidth="1"/>
    <col min="2566" max="2566" width="17" style="34" customWidth="1"/>
    <col min="2567" max="2816" width="8.88671875" style="34"/>
    <col min="2817" max="2817" width="6.109375" style="34" bestFit="1" customWidth="1"/>
    <col min="2818" max="2818" width="26.5546875" style="34" bestFit="1" customWidth="1"/>
    <col min="2819" max="2819" width="25.109375" style="34" bestFit="1" customWidth="1"/>
    <col min="2820" max="2820" width="19.5546875" style="34" bestFit="1" customWidth="1"/>
    <col min="2821" max="2821" width="22.5546875" style="34" bestFit="1" customWidth="1"/>
    <col min="2822" max="2822" width="17" style="34" customWidth="1"/>
    <col min="2823" max="3072" width="8.88671875" style="34"/>
    <col min="3073" max="3073" width="6.109375" style="34" bestFit="1" customWidth="1"/>
    <col min="3074" max="3074" width="26.5546875" style="34" bestFit="1" customWidth="1"/>
    <col min="3075" max="3075" width="25.109375" style="34" bestFit="1" customWidth="1"/>
    <col min="3076" max="3076" width="19.5546875" style="34" bestFit="1" customWidth="1"/>
    <col min="3077" max="3077" width="22.5546875" style="34" bestFit="1" customWidth="1"/>
    <col min="3078" max="3078" width="17" style="34" customWidth="1"/>
    <col min="3079" max="3328" width="8.88671875" style="34"/>
    <col min="3329" max="3329" width="6.109375" style="34" bestFit="1" customWidth="1"/>
    <col min="3330" max="3330" width="26.5546875" style="34" bestFit="1" customWidth="1"/>
    <col min="3331" max="3331" width="25.109375" style="34" bestFit="1" customWidth="1"/>
    <col min="3332" max="3332" width="19.5546875" style="34" bestFit="1" customWidth="1"/>
    <col min="3333" max="3333" width="22.5546875" style="34" bestFit="1" customWidth="1"/>
    <col min="3334" max="3334" width="17" style="34" customWidth="1"/>
    <col min="3335" max="3584" width="8.88671875" style="34"/>
    <col min="3585" max="3585" width="6.109375" style="34" bestFit="1" customWidth="1"/>
    <col min="3586" max="3586" width="26.5546875" style="34" bestFit="1" customWidth="1"/>
    <col min="3587" max="3587" width="25.109375" style="34" bestFit="1" customWidth="1"/>
    <col min="3588" max="3588" width="19.5546875" style="34" bestFit="1" customWidth="1"/>
    <col min="3589" max="3589" width="22.5546875" style="34" bestFit="1" customWidth="1"/>
    <col min="3590" max="3590" width="17" style="34" customWidth="1"/>
    <col min="3591" max="3840" width="8.88671875" style="34"/>
    <col min="3841" max="3841" width="6.109375" style="34" bestFit="1" customWidth="1"/>
    <col min="3842" max="3842" width="26.5546875" style="34" bestFit="1" customWidth="1"/>
    <col min="3843" max="3843" width="25.109375" style="34" bestFit="1" customWidth="1"/>
    <col min="3844" max="3844" width="19.5546875" style="34" bestFit="1" customWidth="1"/>
    <col min="3845" max="3845" width="22.5546875" style="34" bestFit="1" customWidth="1"/>
    <col min="3846" max="3846" width="17" style="34" customWidth="1"/>
    <col min="3847" max="4096" width="8.88671875" style="34"/>
    <col min="4097" max="4097" width="6.109375" style="34" bestFit="1" customWidth="1"/>
    <col min="4098" max="4098" width="26.5546875" style="34" bestFit="1" customWidth="1"/>
    <col min="4099" max="4099" width="25.109375" style="34" bestFit="1" customWidth="1"/>
    <col min="4100" max="4100" width="19.5546875" style="34" bestFit="1" customWidth="1"/>
    <col min="4101" max="4101" width="22.5546875" style="34" bestFit="1" customWidth="1"/>
    <col min="4102" max="4102" width="17" style="34" customWidth="1"/>
    <col min="4103" max="4352" width="8.88671875" style="34"/>
    <col min="4353" max="4353" width="6.109375" style="34" bestFit="1" customWidth="1"/>
    <col min="4354" max="4354" width="26.5546875" style="34" bestFit="1" customWidth="1"/>
    <col min="4355" max="4355" width="25.109375" style="34" bestFit="1" customWidth="1"/>
    <col min="4356" max="4356" width="19.5546875" style="34" bestFit="1" customWidth="1"/>
    <col min="4357" max="4357" width="22.5546875" style="34" bestFit="1" customWidth="1"/>
    <col min="4358" max="4358" width="17" style="34" customWidth="1"/>
    <col min="4359" max="4608" width="8.88671875" style="34"/>
    <col min="4609" max="4609" width="6.109375" style="34" bestFit="1" customWidth="1"/>
    <col min="4610" max="4610" width="26.5546875" style="34" bestFit="1" customWidth="1"/>
    <col min="4611" max="4611" width="25.109375" style="34" bestFit="1" customWidth="1"/>
    <col min="4612" max="4612" width="19.5546875" style="34" bestFit="1" customWidth="1"/>
    <col min="4613" max="4613" width="22.5546875" style="34" bestFit="1" customWidth="1"/>
    <col min="4614" max="4614" width="17" style="34" customWidth="1"/>
    <col min="4615" max="4864" width="8.88671875" style="34"/>
    <col min="4865" max="4865" width="6.109375" style="34" bestFit="1" customWidth="1"/>
    <col min="4866" max="4866" width="26.5546875" style="34" bestFit="1" customWidth="1"/>
    <col min="4867" max="4867" width="25.109375" style="34" bestFit="1" customWidth="1"/>
    <col min="4868" max="4868" width="19.5546875" style="34" bestFit="1" customWidth="1"/>
    <col min="4869" max="4869" width="22.5546875" style="34" bestFit="1" customWidth="1"/>
    <col min="4870" max="4870" width="17" style="34" customWidth="1"/>
    <col min="4871" max="5120" width="8.88671875" style="34"/>
    <col min="5121" max="5121" width="6.109375" style="34" bestFit="1" customWidth="1"/>
    <col min="5122" max="5122" width="26.5546875" style="34" bestFit="1" customWidth="1"/>
    <col min="5123" max="5123" width="25.109375" style="34" bestFit="1" customWidth="1"/>
    <col min="5124" max="5124" width="19.5546875" style="34" bestFit="1" customWidth="1"/>
    <col min="5125" max="5125" width="22.5546875" style="34" bestFit="1" customWidth="1"/>
    <col min="5126" max="5126" width="17" style="34" customWidth="1"/>
    <col min="5127" max="5376" width="8.88671875" style="34"/>
    <col min="5377" max="5377" width="6.109375" style="34" bestFit="1" customWidth="1"/>
    <col min="5378" max="5378" width="26.5546875" style="34" bestFit="1" customWidth="1"/>
    <col min="5379" max="5379" width="25.109375" style="34" bestFit="1" customWidth="1"/>
    <col min="5380" max="5380" width="19.5546875" style="34" bestFit="1" customWidth="1"/>
    <col min="5381" max="5381" width="22.5546875" style="34" bestFit="1" customWidth="1"/>
    <col min="5382" max="5382" width="17" style="34" customWidth="1"/>
    <col min="5383" max="5632" width="8.88671875" style="34"/>
    <col min="5633" max="5633" width="6.109375" style="34" bestFit="1" customWidth="1"/>
    <col min="5634" max="5634" width="26.5546875" style="34" bestFit="1" customWidth="1"/>
    <col min="5635" max="5635" width="25.109375" style="34" bestFit="1" customWidth="1"/>
    <col min="5636" max="5636" width="19.5546875" style="34" bestFit="1" customWidth="1"/>
    <col min="5637" max="5637" width="22.5546875" style="34" bestFit="1" customWidth="1"/>
    <col min="5638" max="5638" width="17" style="34" customWidth="1"/>
    <col min="5639" max="5888" width="8.88671875" style="34"/>
    <col min="5889" max="5889" width="6.109375" style="34" bestFit="1" customWidth="1"/>
    <col min="5890" max="5890" width="26.5546875" style="34" bestFit="1" customWidth="1"/>
    <col min="5891" max="5891" width="25.109375" style="34" bestFit="1" customWidth="1"/>
    <col min="5892" max="5892" width="19.5546875" style="34" bestFit="1" customWidth="1"/>
    <col min="5893" max="5893" width="22.5546875" style="34" bestFit="1" customWidth="1"/>
    <col min="5894" max="5894" width="17" style="34" customWidth="1"/>
    <col min="5895" max="6144" width="8.88671875" style="34"/>
    <col min="6145" max="6145" width="6.109375" style="34" bestFit="1" customWidth="1"/>
    <col min="6146" max="6146" width="26.5546875" style="34" bestFit="1" customWidth="1"/>
    <col min="6147" max="6147" width="25.109375" style="34" bestFit="1" customWidth="1"/>
    <col min="6148" max="6148" width="19.5546875" style="34" bestFit="1" customWidth="1"/>
    <col min="6149" max="6149" width="22.5546875" style="34" bestFit="1" customWidth="1"/>
    <col min="6150" max="6150" width="17" style="34" customWidth="1"/>
    <col min="6151" max="6400" width="8.88671875" style="34"/>
    <col min="6401" max="6401" width="6.109375" style="34" bestFit="1" customWidth="1"/>
    <col min="6402" max="6402" width="26.5546875" style="34" bestFit="1" customWidth="1"/>
    <col min="6403" max="6403" width="25.109375" style="34" bestFit="1" customWidth="1"/>
    <col min="6404" max="6404" width="19.5546875" style="34" bestFit="1" customWidth="1"/>
    <col min="6405" max="6405" width="22.5546875" style="34" bestFit="1" customWidth="1"/>
    <col min="6406" max="6406" width="17" style="34" customWidth="1"/>
    <col min="6407" max="6656" width="8.88671875" style="34"/>
    <col min="6657" max="6657" width="6.109375" style="34" bestFit="1" customWidth="1"/>
    <col min="6658" max="6658" width="26.5546875" style="34" bestFit="1" customWidth="1"/>
    <col min="6659" max="6659" width="25.109375" style="34" bestFit="1" customWidth="1"/>
    <col min="6660" max="6660" width="19.5546875" style="34" bestFit="1" customWidth="1"/>
    <col min="6661" max="6661" width="22.5546875" style="34" bestFit="1" customWidth="1"/>
    <col min="6662" max="6662" width="17" style="34" customWidth="1"/>
    <col min="6663" max="6912" width="8.88671875" style="34"/>
    <col min="6913" max="6913" width="6.109375" style="34" bestFit="1" customWidth="1"/>
    <col min="6914" max="6914" width="26.5546875" style="34" bestFit="1" customWidth="1"/>
    <col min="6915" max="6915" width="25.109375" style="34" bestFit="1" customWidth="1"/>
    <col min="6916" max="6916" width="19.5546875" style="34" bestFit="1" customWidth="1"/>
    <col min="6917" max="6917" width="22.5546875" style="34" bestFit="1" customWidth="1"/>
    <col min="6918" max="6918" width="17" style="34" customWidth="1"/>
    <col min="6919" max="7168" width="8.88671875" style="34"/>
    <col min="7169" max="7169" width="6.109375" style="34" bestFit="1" customWidth="1"/>
    <col min="7170" max="7170" width="26.5546875" style="34" bestFit="1" customWidth="1"/>
    <col min="7171" max="7171" width="25.109375" style="34" bestFit="1" customWidth="1"/>
    <col min="7172" max="7172" width="19.5546875" style="34" bestFit="1" customWidth="1"/>
    <col min="7173" max="7173" width="22.5546875" style="34" bestFit="1" customWidth="1"/>
    <col min="7174" max="7174" width="17" style="34" customWidth="1"/>
    <col min="7175" max="7424" width="8.88671875" style="34"/>
    <col min="7425" max="7425" width="6.109375" style="34" bestFit="1" customWidth="1"/>
    <col min="7426" max="7426" width="26.5546875" style="34" bestFit="1" customWidth="1"/>
    <col min="7427" max="7427" width="25.109375" style="34" bestFit="1" customWidth="1"/>
    <col min="7428" max="7428" width="19.5546875" style="34" bestFit="1" customWidth="1"/>
    <col min="7429" max="7429" width="22.5546875" style="34" bestFit="1" customWidth="1"/>
    <col min="7430" max="7430" width="17" style="34" customWidth="1"/>
    <col min="7431" max="7680" width="8.88671875" style="34"/>
    <col min="7681" max="7681" width="6.109375" style="34" bestFit="1" customWidth="1"/>
    <col min="7682" max="7682" width="26.5546875" style="34" bestFit="1" customWidth="1"/>
    <col min="7683" max="7683" width="25.109375" style="34" bestFit="1" customWidth="1"/>
    <col min="7684" max="7684" width="19.5546875" style="34" bestFit="1" customWidth="1"/>
    <col min="7685" max="7685" width="22.5546875" style="34" bestFit="1" customWidth="1"/>
    <col min="7686" max="7686" width="17" style="34" customWidth="1"/>
    <col min="7687" max="7936" width="8.88671875" style="34"/>
    <col min="7937" max="7937" width="6.109375" style="34" bestFit="1" customWidth="1"/>
    <col min="7938" max="7938" width="26.5546875" style="34" bestFit="1" customWidth="1"/>
    <col min="7939" max="7939" width="25.109375" style="34" bestFit="1" customWidth="1"/>
    <col min="7940" max="7940" width="19.5546875" style="34" bestFit="1" customWidth="1"/>
    <col min="7941" max="7941" width="22.5546875" style="34" bestFit="1" customWidth="1"/>
    <col min="7942" max="7942" width="17" style="34" customWidth="1"/>
    <col min="7943" max="8192" width="8.88671875" style="34"/>
    <col min="8193" max="8193" width="6.109375" style="34" bestFit="1" customWidth="1"/>
    <col min="8194" max="8194" width="26.5546875" style="34" bestFit="1" customWidth="1"/>
    <col min="8195" max="8195" width="25.109375" style="34" bestFit="1" customWidth="1"/>
    <col min="8196" max="8196" width="19.5546875" style="34" bestFit="1" customWidth="1"/>
    <col min="8197" max="8197" width="22.5546875" style="34" bestFit="1" customWidth="1"/>
    <col min="8198" max="8198" width="17" style="34" customWidth="1"/>
    <col min="8199" max="8448" width="8.88671875" style="34"/>
    <col min="8449" max="8449" width="6.109375" style="34" bestFit="1" customWidth="1"/>
    <col min="8450" max="8450" width="26.5546875" style="34" bestFit="1" customWidth="1"/>
    <col min="8451" max="8451" width="25.109375" style="34" bestFit="1" customWidth="1"/>
    <col min="8452" max="8452" width="19.5546875" style="34" bestFit="1" customWidth="1"/>
    <col min="8453" max="8453" width="22.5546875" style="34" bestFit="1" customWidth="1"/>
    <col min="8454" max="8454" width="17" style="34" customWidth="1"/>
    <col min="8455" max="8704" width="8.88671875" style="34"/>
    <col min="8705" max="8705" width="6.109375" style="34" bestFit="1" customWidth="1"/>
    <col min="8706" max="8706" width="26.5546875" style="34" bestFit="1" customWidth="1"/>
    <col min="8707" max="8707" width="25.109375" style="34" bestFit="1" customWidth="1"/>
    <col min="8708" max="8708" width="19.5546875" style="34" bestFit="1" customWidth="1"/>
    <col min="8709" max="8709" width="22.5546875" style="34" bestFit="1" customWidth="1"/>
    <col min="8710" max="8710" width="17" style="34" customWidth="1"/>
    <col min="8711" max="8960" width="8.88671875" style="34"/>
    <col min="8961" max="8961" width="6.109375" style="34" bestFit="1" customWidth="1"/>
    <col min="8962" max="8962" width="26.5546875" style="34" bestFit="1" customWidth="1"/>
    <col min="8963" max="8963" width="25.109375" style="34" bestFit="1" customWidth="1"/>
    <col min="8964" max="8964" width="19.5546875" style="34" bestFit="1" customWidth="1"/>
    <col min="8965" max="8965" width="22.5546875" style="34" bestFit="1" customWidth="1"/>
    <col min="8966" max="8966" width="17" style="34" customWidth="1"/>
    <col min="8967" max="9216" width="8.88671875" style="34"/>
    <col min="9217" max="9217" width="6.109375" style="34" bestFit="1" customWidth="1"/>
    <col min="9218" max="9218" width="26.5546875" style="34" bestFit="1" customWidth="1"/>
    <col min="9219" max="9219" width="25.109375" style="34" bestFit="1" customWidth="1"/>
    <col min="9220" max="9220" width="19.5546875" style="34" bestFit="1" customWidth="1"/>
    <col min="9221" max="9221" width="22.5546875" style="34" bestFit="1" customWidth="1"/>
    <col min="9222" max="9222" width="17" style="34" customWidth="1"/>
    <col min="9223" max="9472" width="8.88671875" style="34"/>
    <col min="9473" max="9473" width="6.109375" style="34" bestFit="1" customWidth="1"/>
    <col min="9474" max="9474" width="26.5546875" style="34" bestFit="1" customWidth="1"/>
    <col min="9475" max="9475" width="25.109375" style="34" bestFit="1" customWidth="1"/>
    <col min="9476" max="9476" width="19.5546875" style="34" bestFit="1" customWidth="1"/>
    <col min="9477" max="9477" width="22.5546875" style="34" bestFit="1" customWidth="1"/>
    <col min="9478" max="9478" width="17" style="34" customWidth="1"/>
    <col min="9479" max="9728" width="8.88671875" style="34"/>
    <col min="9729" max="9729" width="6.109375" style="34" bestFit="1" customWidth="1"/>
    <col min="9730" max="9730" width="26.5546875" style="34" bestFit="1" customWidth="1"/>
    <col min="9731" max="9731" width="25.109375" style="34" bestFit="1" customWidth="1"/>
    <col min="9732" max="9732" width="19.5546875" style="34" bestFit="1" customWidth="1"/>
    <col min="9733" max="9733" width="22.5546875" style="34" bestFit="1" customWidth="1"/>
    <col min="9734" max="9734" width="17" style="34" customWidth="1"/>
    <col min="9735" max="9984" width="8.88671875" style="34"/>
    <col min="9985" max="9985" width="6.109375" style="34" bestFit="1" customWidth="1"/>
    <col min="9986" max="9986" width="26.5546875" style="34" bestFit="1" customWidth="1"/>
    <col min="9987" max="9987" width="25.109375" style="34" bestFit="1" customWidth="1"/>
    <col min="9988" max="9988" width="19.5546875" style="34" bestFit="1" customWidth="1"/>
    <col min="9989" max="9989" width="22.5546875" style="34" bestFit="1" customWidth="1"/>
    <col min="9990" max="9990" width="17" style="34" customWidth="1"/>
    <col min="9991" max="10240" width="8.88671875" style="34"/>
    <col min="10241" max="10241" width="6.109375" style="34" bestFit="1" customWidth="1"/>
    <col min="10242" max="10242" width="26.5546875" style="34" bestFit="1" customWidth="1"/>
    <col min="10243" max="10243" width="25.109375" style="34" bestFit="1" customWidth="1"/>
    <col min="10244" max="10244" width="19.5546875" style="34" bestFit="1" customWidth="1"/>
    <col min="10245" max="10245" width="22.5546875" style="34" bestFit="1" customWidth="1"/>
    <col min="10246" max="10246" width="17" style="34" customWidth="1"/>
    <col min="10247" max="10496" width="8.88671875" style="34"/>
    <col min="10497" max="10497" width="6.109375" style="34" bestFit="1" customWidth="1"/>
    <col min="10498" max="10498" width="26.5546875" style="34" bestFit="1" customWidth="1"/>
    <col min="10499" max="10499" width="25.109375" style="34" bestFit="1" customWidth="1"/>
    <col min="10500" max="10500" width="19.5546875" style="34" bestFit="1" customWidth="1"/>
    <col min="10501" max="10501" width="22.5546875" style="34" bestFit="1" customWidth="1"/>
    <col min="10502" max="10502" width="17" style="34" customWidth="1"/>
    <col min="10503" max="10752" width="8.88671875" style="34"/>
    <col min="10753" max="10753" width="6.109375" style="34" bestFit="1" customWidth="1"/>
    <col min="10754" max="10754" width="26.5546875" style="34" bestFit="1" customWidth="1"/>
    <col min="10755" max="10755" width="25.109375" style="34" bestFit="1" customWidth="1"/>
    <col min="10756" max="10756" width="19.5546875" style="34" bestFit="1" customWidth="1"/>
    <col min="10757" max="10757" width="22.5546875" style="34" bestFit="1" customWidth="1"/>
    <col min="10758" max="10758" width="17" style="34" customWidth="1"/>
    <col min="10759" max="11008" width="8.88671875" style="34"/>
    <col min="11009" max="11009" width="6.109375" style="34" bestFit="1" customWidth="1"/>
    <col min="11010" max="11010" width="26.5546875" style="34" bestFit="1" customWidth="1"/>
    <col min="11011" max="11011" width="25.109375" style="34" bestFit="1" customWidth="1"/>
    <col min="11012" max="11012" width="19.5546875" style="34" bestFit="1" customWidth="1"/>
    <col min="11013" max="11013" width="22.5546875" style="34" bestFit="1" customWidth="1"/>
    <col min="11014" max="11014" width="17" style="34" customWidth="1"/>
    <col min="11015" max="11264" width="8.88671875" style="34"/>
    <col min="11265" max="11265" width="6.109375" style="34" bestFit="1" customWidth="1"/>
    <col min="11266" max="11266" width="26.5546875" style="34" bestFit="1" customWidth="1"/>
    <col min="11267" max="11267" width="25.109375" style="34" bestFit="1" customWidth="1"/>
    <col min="11268" max="11268" width="19.5546875" style="34" bestFit="1" customWidth="1"/>
    <col min="11269" max="11269" width="22.5546875" style="34" bestFit="1" customWidth="1"/>
    <col min="11270" max="11270" width="17" style="34" customWidth="1"/>
    <col min="11271" max="11520" width="8.88671875" style="34"/>
    <col min="11521" max="11521" width="6.109375" style="34" bestFit="1" customWidth="1"/>
    <col min="11522" max="11522" width="26.5546875" style="34" bestFit="1" customWidth="1"/>
    <col min="11523" max="11523" width="25.109375" style="34" bestFit="1" customWidth="1"/>
    <col min="11524" max="11524" width="19.5546875" style="34" bestFit="1" customWidth="1"/>
    <col min="11525" max="11525" width="22.5546875" style="34" bestFit="1" customWidth="1"/>
    <col min="11526" max="11526" width="17" style="34" customWidth="1"/>
    <col min="11527" max="11776" width="8.88671875" style="34"/>
    <col min="11777" max="11777" width="6.109375" style="34" bestFit="1" customWidth="1"/>
    <col min="11778" max="11778" width="26.5546875" style="34" bestFit="1" customWidth="1"/>
    <col min="11779" max="11779" width="25.109375" style="34" bestFit="1" customWidth="1"/>
    <col min="11780" max="11780" width="19.5546875" style="34" bestFit="1" customWidth="1"/>
    <col min="11781" max="11781" width="22.5546875" style="34" bestFit="1" customWidth="1"/>
    <col min="11782" max="11782" width="17" style="34" customWidth="1"/>
    <col min="11783" max="12032" width="8.88671875" style="34"/>
    <col min="12033" max="12033" width="6.109375" style="34" bestFit="1" customWidth="1"/>
    <col min="12034" max="12034" width="26.5546875" style="34" bestFit="1" customWidth="1"/>
    <col min="12035" max="12035" width="25.109375" style="34" bestFit="1" customWidth="1"/>
    <col min="12036" max="12036" width="19.5546875" style="34" bestFit="1" customWidth="1"/>
    <col min="12037" max="12037" width="22.5546875" style="34" bestFit="1" customWidth="1"/>
    <col min="12038" max="12038" width="17" style="34" customWidth="1"/>
    <col min="12039" max="12288" width="8.88671875" style="34"/>
    <col min="12289" max="12289" width="6.109375" style="34" bestFit="1" customWidth="1"/>
    <col min="12290" max="12290" width="26.5546875" style="34" bestFit="1" customWidth="1"/>
    <col min="12291" max="12291" width="25.109375" style="34" bestFit="1" customWidth="1"/>
    <col min="12292" max="12292" width="19.5546875" style="34" bestFit="1" customWidth="1"/>
    <col min="12293" max="12293" width="22.5546875" style="34" bestFit="1" customWidth="1"/>
    <col min="12294" max="12294" width="17" style="34" customWidth="1"/>
    <col min="12295" max="12544" width="8.88671875" style="34"/>
    <col min="12545" max="12545" width="6.109375" style="34" bestFit="1" customWidth="1"/>
    <col min="12546" max="12546" width="26.5546875" style="34" bestFit="1" customWidth="1"/>
    <col min="12547" max="12547" width="25.109375" style="34" bestFit="1" customWidth="1"/>
    <col min="12548" max="12548" width="19.5546875" style="34" bestFit="1" customWidth="1"/>
    <col min="12549" max="12549" width="22.5546875" style="34" bestFit="1" customWidth="1"/>
    <col min="12550" max="12550" width="17" style="34" customWidth="1"/>
    <col min="12551" max="12800" width="8.88671875" style="34"/>
    <col min="12801" max="12801" width="6.109375" style="34" bestFit="1" customWidth="1"/>
    <col min="12802" max="12802" width="26.5546875" style="34" bestFit="1" customWidth="1"/>
    <col min="12803" max="12803" width="25.109375" style="34" bestFit="1" customWidth="1"/>
    <col min="12804" max="12804" width="19.5546875" style="34" bestFit="1" customWidth="1"/>
    <col min="12805" max="12805" width="22.5546875" style="34" bestFit="1" customWidth="1"/>
    <col min="12806" max="12806" width="17" style="34" customWidth="1"/>
    <col min="12807" max="13056" width="8.88671875" style="34"/>
    <col min="13057" max="13057" width="6.109375" style="34" bestFit="1" customWidth="1"/>
    <col min="13058" max="13058" width="26.5546875" style="34" bestFit="1" customWidth="1"/>
    <col min="13059" max="13059" width="25.109375" style="34" bestFit="1" customWidth="1"/>
    <col min="13060" max="13060" width="19.5546875" style="34" bestFit="1" customWidth="1"/>
    <col min="13061" max="13061" width="22.5546875" style="34" bestFit="1" customWidth="1"/>
    <col min="13062" max="13062" width="17" style="34" customWidth="1"/>
    <col min="13063" max="13312" width="8.88671875" style="34"/>
    <col min="13313" max="13313" width="6.109375" style="34" bestFit="1" customWidth="1"/>
    <col min="13314" max="13314" width="26.5546875" style="34" bestFit="1" customWidth="1"/>
    <col min="13315" max="13315" width="25.109375" style="34" bestFit="1" customWidth="1"/>
    <col min="13316" max="13316" width="19.5546875" style="34" bestFit="1" customWidth="1"/>
    <col min="13317" max="13317" width="22.5546875" style="34" bestFit="1" customWidth="1"/>
    <col min="13318" max="13318" width="17" style="34" customWidth="1"/>
    <col min="13319" max="13568" width="8.88671875" style="34"/>
    <col min="13569" max="13569" width="6.109375" style="34" bestFit="1" customWidth="1"/>
    <col min="13570" max="13570" width="26.5546875" style="34" bestFit="1" customWidth="1"/>
    <col min="13571" max="13571" width="25.109375" style="34" bestFit="1" customWidth="1"/>
    <col min="13572" max="13572" width="19.5546875" style="34" bestFit="1" customWidth="1"/>
    <col min="13573" max="13573" width="22.5546875" style="34" bestFit="1" customWidth="1"/>
    <col min="13574" max="13574" width="17" style="34" customWidth="1"/>
    <col min="13575" max="13824" width="8.88671875" style="34"/>
    <col min="13825" max="13825" width="6.109375" style="34" bestFit="1" customWidth="1"/>
    <col min="13826" max="13826" width="26.5546875" style="34" bestFit="1" customWidth="1"/>
    <col min="13827" max="13827" width="25.109375" style="34" bestFit="1" customWidth="1"/>
    <col min="13828" max="13828" width="19.5546875" style="34" bestFit="1" customWidth="1"/>
    <col min="13829" max="13829" width="22.5546875" style="34" bestFit="1" customWidth="1"/>
    <col min="13830" max="13830" width="17" style="34" customWidth="1"/>
    <col min="13831" max="14080" width="8.88671875" style="34"/>
    <col min="14081" max="14081" width="6.109375" style="34" bestFit="1" customWidth="1"/>
    <col min="14082" max="14082" width="26.5546875" style="34" bestFit="1" customWidth="1"/>
    <col min="14083" max="14083" width="25.109375" style="34" bestFit="1" customWidth="1"/>
    <col min="14084" max="14084" width="19.5546875" style="34" bestFit="1" customWidth="1"/>
    <col min="14085" max="14085" width="22.5546875" style="34" bestFit="1" customWidth="1"/>
    <col min="14086" max="14086" width="17" style="34" customWidth="1"/>
    <col min="14087" max="14336" width="8.88671875" style="34"/>
    <col min="14337" max="14337" width="6.109375" style="34" bestFit="1" customWidth="1"/>
    <col min="14338" max="14338" width="26.5546875" style="34" bestFit="1" customWidth="1"/>
    <col min="14339" max="14339" width="25.109375" style="34" bestFit="1" customWidth="1"/>
    <col min="14340" max="14340" width="19.5546875" style="34" bestFit="1" customWidth="1"/>
    <col min="14341" max="14341" width="22.5546875" style="34" bestFit="1" customWidth="1"/>
    <col min="14342" max="14342" width="17" style="34" customWidth="1"/>
    <col min="14343" max="14592" width="8.88671875" style="34"/>
    <col min="14593" max="14593" width="6.109375" style="34" bestFit="1" customWidth="1"/>
    <col min="14594" max="14594" width="26.5546875" style="34" bestFit="1" customWidth="1"/>
    <col min="14595" max="14595" width="25.109375" style="34" bestFit="1" customWidth="1"/>
    <col min="14596" max="14596" width="19.5546875" style="34" bestFit="1" customWidth="1"/>
    <col min="14597" max="14597" width="22.5546875" style="34" bestFit="1" customWidth="1"/>
    <col min="14598" max="14598" width="17" style="34" customWidth="1"/>
    <col min="14599" max="14848" width="8.88671875" style="34"/>
    <col min="14849" max="14849" width="6.109375" style="34" bestFit="1" customWidth="1"/>
    <col min="14850" max="14850" width="26.5546875" style="34" bestFit="1" customWidth="1"/>
    <col min="14851" max="14851" width="25.109375" style="34" bestFit="1" customWidth="1"/>
    <col min="14852" max="14852" width="19.5546875" style="34" bestFit="1" customWidth="1"/>
    <col min="14853" max="14853" width="22.5546875" style="34" bestFit="1" customWidth="1"/>
    <col min="14854" max="14854" width="17" style="34" customWidth="1"/>
    <col min="14855" max="15104" width="8.88671875" style="34"/>
    <col min="15105" max="15105" width="6.109375" style="34" bestFit="1" customWidth="1"/>
    <col min="15106" max="15106" width="26.5546875" style="34" bestFit="1" customWidth="1"/>
    <col min="15107" max="15107" width="25.109375" style="34" bestFit="1" customWidth="1"/>
    <col min="15108" max="15108" width="19.5546875" style="34" bestFit="1" customWidth="1"/>
    <col min="15109" max="15109" width="22.5546875" style="34" bestFit="1" customWidth="1"/>
    <col min="15110" max="15110" width="17" style="34" customWidth="1"/>
    <col min="15111" max="15360" width="8.88671875" style="34"/>
    <col min="15361" max="15361" width="6.109375" style="34" bestFit="1" customWidth="1"/>
    <col min="15362" max="15362" width="26.5546875" style="34" bestFit="1" customWidth="1"/>
    <col min="15363" max="15363" width="25.109375" style="34" bestFit="1" customWidth="1"/>
    <col min="15364" max="15364" width="19.5546875" style="34" bestFit="1" customWidth="1"/>
    <col min="15365" max="15365" width="22.5546875" style="34" bestFit="1" customWidth="1"/>
    <col min="15366" max="15366" width="17" style="34" customWidth="1"/>
    <col min="15367" max="15616" width="8.88671875" style="34"/>
    <col min="15617" max="15617" width="6.109375" style="34" bestFit="1" customWidth="1"/>
    <col min="15618" max="15618" width="26.5546875" style="34" bestFit="1" customWidth="1"/>
    <col min="15619" max="15619" width="25.109375" style="34" bestFit="1" customWidth="1"/>
    <col min="15620" max="15620" width="19.5546875" style="34" bestFit="1" customWidth="1"/>
    <col min="15621" max="15621" width="22.5546875" style="34" bestFit="1" customWidth="1"/>
    <col min="15622" max="15622" width="17" style="34" customWidth="1"/>
    <col min="15623" max="15872" width="8.88671875" style="34"/>
    <col min="15873" max="15873" width="6.109375" style="34" bestFit="1" customWidth="1"/>
    <col min="15874" max="15874" width="26.5546875" style="34" bestFit="1" customWidth="1"/>
    <col min="15875" max="15875" width="25.109375" style="34" bestFit="1" customWidth="1"/>
    <col min="15876" max="15876" width="19.5546875" style="34" bestFit="1" customWidth="1"/>
    <col min="15877" max="15877" width="22.5546875" style="34" bestFit="1" customWidth="1"/>
    <col min="15878" max="15878" width="17" style="34" customWidth="1"/>
    <col min="15879" max="16128" width="8.88671875" style="34"/>
    <col min="16129" max="16129" width="6.109375" style="34" bestFit="1" customWidth="1"/>
    <col min="16130" max="16130" width="26.5546875" style="34" bestFit="1" customWidth="1"/>
    <col min="16131" max="16131" width="25.109375" style="34" bestFit="1" customWidth="1"/>
    <col min="16132" max="16132" width="19.5546875" style="34" bestFit="1" customWidth="1"/>
    <col min="16133" max="16133" width="22.5546875" style="34" bestFit="1" customWidth="1"/>
    <col min="16134" max="16134" width="17" style="34" customWidth="1"/>
    <col min="16135" max="16384" width="8.88671875" style="34"/>
  </cols>
  <sheetData>
    <row r="1" spans="1:7" ht="15.6">
      <c r="A1" s="43"/>
      <c r="B1" s="43"/>
      <c r="C1" s="43"/>
      <c r="D1" s="43"/>
      <c r="E1" s="43"/>
      <c r="F1" s="40" t="s">
        <v>69</v>
      </c>
    </row>
    <row r="2" spans="1:7" ht="59.4" customHeight="1">
      <c r="A2" s="42"/>
      <c r="B2" s="42"/>
      <c r="C2" s="42"/>
      <c r="D2" s="42"/>
      <c r="E2" s="86" t="s">
        <v>127</v>
      </c>
      <c r="F2" s="86"/>
      <c r="G2" s="44"/>
    </row>
    <row r="3" spans="1:7" ht="42.75" customHeight="1">
      <c r="A3" s="84" t="s">
        <v>124</v>
      </c>
      <c r="B3" s="84"/>
      <c r="C3" s="84"/>
      <c r="D3" s="84"/>
      <c r="E3" s="84"/>
      <c r="F3" s="84"/>
    </row>
    <row r="4" spans="1:7" ht="13.8">
      <c r="A4" s="85" t="s">
        <v>115</v>
      </c>
      <c r="B4" s="85" t="s">
        <v>116</v>
      </c>
      <c r="C4" s="85" t="s">
        <v>117</v>
      </c>
      <c r="D4" s="85"/>
      <c r="E4" s="85"/>
      <c r="F4" s="85" t="s">
        <v>118</v>
      </c>
    </row>
    <row r="5" spans="1:7" ht="41.4">
      <c r="A5" s="85"/>
      <c r="B5" s="85"/>
      <c r="C5" s="35" t="s">
        <v>119</v>
      </c>
      <c r="D5" s="35" t="s">
        <v>120</v>
      </c>
      <c r="E5" s="35" t="s">
        <v>121</v>
      </c>
      <c r="F5" s="85"/>
    </row>
    <row r="6" spans="1:7" ht="13.8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7" ht="82.8">
      <c r="A7" s="35" t="s">
        <v>62</v>
      </c>
      <c r="B7" s="37" t="s">
        <v>122</v>
      </c>
      <c r="C7" s="38">
        <v>45566.087349036803</v>
      </c>
      <c r="D7" s="35">
        <v>122</v>
      </c>
      <c r="E7" s="38">
        <v>2095.5</v>
      </c>
      <c r="F7" s="39">
        <f>C7/D7</f>
        <v>373.49251925440001</v>
      </c>
    </row>
    <row r="8" spans="1:7" ht="55.2">
      <c r="A8" s="35" t="s">
        <v>65</v>
      </c>
      <c r="B8" s="37" t="s">
        <v>123</v>
      </c>
      <c r="C8" s="38">
        <v>247847.62265096323</v>
      </c>
      <c r="D8" s="35">
        <f>D7</f>
        <v>122</v>
      </c>
      <c r="E8" s="38">
        <f>E7</f>
        <v>2095.5</v>
      </c>
      <c r="F8" s="39">
        <f>C8/D8</f>
        <v>2031.5378905816658</v>
      </c>
    </row>
    <row r="12" spans="1:7" ht="42.75" customHeight="1">
      <c r="A12" s="84" t="s">
        <v>125</v>
      </c>
      <c r="B12" s="84"/>
      <c r="C12" s="84"/>
      <c r="D12" s="84"/>
      <c r="E12" s="84"/>
      <c r="F12" s="84"/>
    </row>
    <row r="13" spans="1:7" ht="13.8">
      <c r="A13" s="85" t="s">
        <v>115</v>
      </c>
      <c r="B13" s="85" t="s">
        <v>116</v>
      </c>
      <c r="C13" s="85" t="s">
        <v>117</v>
      </c>
      <c r="D13" s="85"/>
      <c r="E13" s="85"/>
      <c r="F13" s="85" t="s">
        <v>118</v>
      </c>
    </row>
    <row r="14" spans="1:7" ht="41.4">
      <c r="A14" s="85"/>
      <c r="B14" s="85"/>
      <c r="C14" s="35" t="s">
        <v>119</v>
      </c>
      <c r="D14" s="35" t="s">
        <v>120</v>
      </c>
      <c r="E14" s="35" t="s">
        <v>121</v>
      </c>
      <c r="F14" s="85"/>
    </row>
    <row r="15" spans="1:7" ht="13.8">
      <c r="A15" s="36">
        <v>1</v>
      </c>
      <c r="B15" s="36">
        <v>2</v>
      </c>
      <c r="C15" s="36">
        <v>3</v>
      </c>
      <c r="D15" s="36">
        <v>4</v>
      </c>
      <c r="E15" s="36">
        <v>5</v>
      </c>
      <c r="F15" s="36">
        <v>6</v>
      </c>
    </row>
    <row r="16" spans="1:7" ht="82.8">
      <c r="A16" s="35" t="s">
        <v>62</v>
      </c>
      <c r="B16" s="37" t="s">
        <v>122</v>
      </c>
      <c r="C16" s="38">
        <v>41831.162156492799</v>
      </c>
      <c r="D16" s="35">
        <v>112</v>
      </c>
      <c r="E16" s="38">
        <v>2213</v>
      </c>
      <c r="F16" s="39">
        <f>C16/D16</f>
        <v>373.49251925440001</v>
      </c>
    </row>
    <row r="17" spans="1:6" ht="55.2">
      <c r="A17" s="35" t="s">
        <v>65</v>
      </c>
      <c r="B17" s="37" t="s">
        <v>123</v>
      </c>
      <c r="C17" s="38">
        <v>112846.1778435072</v>
      </c>
      <c r="D17" s="35">
        <f>D16</f>
        <v>112</v>
      </c>
      <c r="E17" s="38">
        <f>E16</f>
        <v>2213</v>
      </c>
      <c r="F17" s="39">
        <f>C17/D17</f>
        <v>1007.5551593170286</v>
      </c>
    </row>
    <row r="21" spans="1:6" ht="42.75" customHeight="1">
      <c r="A21" s="84" t="s">
        <v>126</v>
      </c>
      <c r="B21" s="84"/>
      <c r="C21" s="84"/>
      <c r="D21" s="84"/>
      <c r="E21" s="84"/>
      <c r="F21" s="84"/>
    </row>
    <row r="22" spans="1:6" ht="13.8">
      <c r="A22" s="85" t="s">
        <v>115</v>
      </c>
      <c r="B22" s="85" t="s">
        <v>116</v>
      </c>
      <c r="C22" s="85" t="s">
        <v>117</v>
      </c>
      <c r="D22" s="85"/>
      <c r="E22" s="85"/>
      <c r="F22" s="85" t="s">
        <v>118</v>
      </c>
    </row>
    <row r="23" spans="1:6" ht="41.4">
      <c r="A23" s="85"/>
      <c r="B23" s="85"/>
      <c r="C23" s="35" t="s">
        <v>119</v>
      </c>
      <c r="D23" s="35" t="s">
        <v>120</v>
      </c>
      <c r="E23" s="35" t="s">
        <v>121</v>
      </c>
      <c r="F23" s="85"/>
    </row>
    <row r="24" spans="1:6" ht="13.8">
      <c r="A24" s="36">
        <v>1</v>
      </c>
      <c r="B24" s="36">
        <v>2</v>
      </c>
      <c r="C24" s="36">
        <v>3</v>
      </c>
      <c r="D24" s="36">
        <v>4</v>
      </c>
      <c r="E24" s="36">
        <v>5</v>
      </c>
      <c r="F24" s="36">
        <v>6</v>
      </c>
    </row>
    <row r="25" spans="1:6" ht="82.8">
      <c r="A25" s="35" t="s">
        <v>62</v>
      </c>
      <c r="B25" s="37" t="s">
        <v>122</v>
      </c>
      <c r="C25" s="38">
        <v>45192.5948297824</v>
      </c>
      <c r="D25" s="35">
        <v>121</v>
      </c>
      <c r="E25" s="38">
        <v>1891.155</v>
      </c>
      <c r="F25" s="39">
        <v>373.49251925440001</v>
      </c>
    </row>
    <row r="26" spans="1:6" ht="55.2">
      <c r="A26" s="35" t="s">
        <v>65</v>
      </c>
      <c r="B26" s="37" t="s">
        <v>123</v>
      </c>
      <c r="C26" s="38">
        <v>160008.24517021759</v>
      </c>
      <c r="D26" s="35">
        <v>121</v>
      </c>
      <c r="E26" s="38">
        <v>1891.155</v>
      </c>
      <c r="F26" s="39">
        <v>1322.3821914894015</v>
      </c>
    </row>
  </sheetData>
  <mergeCells count="16">
    <mergeCell ref="E2:F2"/>
    <mergeCell ref="A22:A23"/>
    <mergeCell ref="B22:B23"/>
    <mergeCell ref="C22:E22"/>
    <mergeCell ref="F22:F23"/>
    <mergeCell ref="A12:F12"/>
    <mergeCell ref="A13:A14"/>
    <mergeCell ref="B13:B14"/>
    <mergeCell ref="C13:E13"/>
    <mergeCell ref="F13:F14"/>
    <mergeCell ref="A21:F21"/>
    <mergeCell ref="A3:F3"/>
    <mergeCell ref="A4:A5"/>
    <mergeCell ref="B4:B5"/>
    <mergeCell ref="C4:E4"/>
    <mergeCell ref="F4:F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П2</vt:lpstr>
      <vt:lpstr>'6'!Заголовки_для_печати</vt:lpstr>
      <vt:lpstr>'1'!Область_печати</vt:lpstr>
      <vt:lpstr>'2'!Область_печати</vt:lpstr>
      <vt:lpstr>П2!Область_печати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2019-10-21T08:22:13Z</cp:lastPrinted>
  <dcterms:created xsi:type="dcterms:W3CDTF">2019-10-21T07:54:49Z</dcterms:created>
  <dcterms:modified xsi:type="dcterms:W3CDTF">2019-11-04T16:19:28Z</dcterms:modified>
</cp:coreProperties>
</file>