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5" windowWidth="14805" windowHeight="8010" activeTab="3"/>
  </bookViews>
  <sheets>
    <sheet name="1 кв. 2021" sheetId="7" r:id="rId1"/>
    <sheet name="2 кв. 2021" sheetId="8" r:id="rId2"/>
    <sheet name="3 кв. 2021" sheetId="9" r:id="rId3"/>
    <sheet name="4 кв. 2021" sheetId="10" r:id="rId4"/>
  </sheets>
  <calcPr calcId="124519"/>
</workbook>
</file>

<file path=xl/calcChain.xml><?xml version="1.0" encoding="utf-8"?>
<calcChain xmlns="http://schemas.openxmlformats.org/spreadsheetml/2006/main">
  <c r="H97" i="10"/>
  <c r="I97"/>
  <c r="H96"/>
  <c r="I96"/>
  <c r="I121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I122" s="1"/>
  <c r="H3"/>
  <c r="H122" s="1"/>
  <c r="I122" i="9"/>
  <c r="H122"/>
  <c r="H46"/>
  <c r="I46"/>
  <c r="H96"/>
  <c r="I96"/>
  <c r="H116"/>
  <c r="I116"/>
  <c r="H114"/>
  <c r="I114"/>
  <c r="J122" i="10" l="1"/>
  <c r="I121" i="9"/>
  <c r="H121"/>
  <c r="I120"/>
  <c r="H120"/>
  <c r="I119"/>
  <c r="H119"/>
  <c r="H117"/>
  <c r="I108"/>
  <c r="H108"/>
  <c r="I107"/>
  <c r="H107"/>
  <c r="I105"/>
  <c r="H105"/>
  <c r="I104"/>
  <c r="H104"/>
  <c r="H103"/>
  <c r="I102"/>
  <c r="H102"/>
  <c r="I97"/>
  <c r="H97"/>
  <c r="I93"/>
  <c r="H93"/>
  <c r="I88"/>
  <c r="H88"/>
  <c r="I86"/>
  <c r="H86"/>
  <c r="I83"/>
  <c r="H83"/>
  <c r="I63"/>
  <c r="H63"/>
  <c r="I62"/>
  <c r="H62"/>
  <c r="I56"/>
  <c r="H56"/>
  <c r="I47"/>
  <c r="H47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H3"/>
  <c r="I122" i="8"/>
  <c r="H122"/>
  <c r="H96"/>
  <c r="I96"/>
  <c r="H97"/>
  <c r="I97"/>
  <c r="J122" i="9" l="1"/>
  <c r="I121" i="8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H3"/>
  <c r="I121" i="7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I122" s="1"/>
  <c r="H3"/>
  <c r="H122" s="1"/>
  <c r="J122" s="1"/>
  <c r="J122" i="8" l="1"/>
</calcChain>
</file>

<file path=xl/sharedStrings.xml><?xml version="1.0" encoding="utf-8"?>
<sst xmlns="http://schemas.openxmlformats.org/spreadsheetml/2006/main" count="2476" uniqueCount="349">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</sst>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opLeftCell="A107" workbookViewId="0">
      <selection activeCell="F130" sqref="F130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 ht="1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</f>
        <v>193.2</v>
      </c>
      <c r="I96" s="3">
        <f>259.8-20-5-15-15-12-30</f>
        <v>162.80000000000001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5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topLeftCell="A104" workbookViewId="0">
      <selection activeCell="I122" sqref="I122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</f>
        <v>208.2</v>
      </c>
      <c r="I96" s="3">
        <f>259.8-20-5-15-15-12-30-15</f>
        <v>147.80000000000001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5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2"/>
  <sheetViews>
    <sheetView topLeftCell="A10" workbookViewId="0">
      <selection activeCell="A10" sqref="A1:XFD1048576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202.7+15+15+3+10+10+15+10+15+15+10+15</f>
        <v>335.7</v>
      </c>
      <c r="I46" s="3">
        <f>153.3-15-15-3-10-10-15-10-15-15-10-15</f>
        <v>20.300000000000011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96.2+20+5+15+15+12+30+15+15+15</f>
        <v>238.2</v>
      </c>
      <c r="I96" s="3">
        <f>259.8-20-5-15-15-12-30-15-15-15</f>
        <v>117.80000000000001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87.9+15+15+15+5+5+5+5+5+5+5+15+15+15+5+4.6</f>
        <v>222.5</v>
      </c>
      <c r="I114" s="3">
        <f>134.6-15-15-15-5-5-5-5-5-5-5-15-15-15-5-4.6</f>
        <v>0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223.4+15+15+7</f>
        <v>260.39999999999998</v>
      </c>
      <c r="I116" s="3">
        <f>488.6-15-15-7</f>
        <v>451.6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5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28179.600000000009</v>
      </c>
      <c r="I122" s="1">
        <f>SUM(I3:I121)</f>
        <v>6238.5000000000009</v>
      </c>
      <c r="J122" s="13">
        <f>H122-I122</f>
        <v>21941.100000000009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2"/>
  <sheetViews>
    <sheetView tabSelected="1" topLeftCell="A111" workbookViewId="0">
      <selection activeCell="E18" sqref="E18"/>
    </sheetView>
  </sheetViews>
  <sheetFormatPr defaultColWidth="9.140625" defaultRowHeight="15.75"/>
  <cols>
    <col min="1" max="1" width="5.85546875" style="1" customWidth="1"/>
    <col min="2" max="2" width="19.570312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5.28515625" style="1" customWidth="1"/>
    <col min="7" max="7" width="10.5703125" style="1" customWidth="1"/>
    <col min="8" max="8" width="9.5703125" style="1" bestFit="1" customWidth="1"/>
    <col min="9" max="9" width="11.140625" style="1" customWidth="1"/>
    <col min="10" max="10" width="9.5703125" style="1" bestFit="1" customWidth="1"/>
    <col min="11" max="16384" width="9.14062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1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202.7+15+15+3+10+10+15+10+15+15+10+15</f>
        <v>335.7</v>
      </c>
      <c r="I46" s="3">
        <f>153.3-15-15-3-10-10-15-10-15-15-10-15</f>
        <v>20.300000000000011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5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5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5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5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96.2+20+5+15+15+12+30+15+15+15+15</f>
        <v>253.2</v>
      </c>
      <c r="I96" s="3">
        <f>259.8-20-5-15-15-12-30-15-15-15-15</f>
        <v>102.80000000000001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200+15+15+15+15</f>
        <v>260</v>
      </c>
      <c r="I97" s="3">
        <f>690-15-15-15-15</f>
        <v>630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5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87.9+15+15+15+5+5+5+5+5+5+5+15+15+15+5+4.6</f>
        <v>222.5</v>
      </c>
      <c r="I114" s="3">
        <f>134.6-15-15-15-5-5-5-5-5-5-5-15-15-15-5-4.6</f>
        <v>0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223.4+15+15+7</f>
        <v>260.39999999999998</v>
      </c>
      <c r="I116" s="3">
        <f>488.6-15-15-7</f>
        <v>451.6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5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28209.600000000009</v>
      </c>
      <c r="I122" s="1">
        <f>SUM(I3:I121)</f>
        <v>6208.5000000000009</v>
      </c>
      <c r="J122" s="13">
        <f>H122-I122</f>
        <v>22001.100000000009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 2021</vt:lpstr>
      <vt:lpstr>2 кв. 2021</vt:lpstr>
      <vt:lpstr>3 кв. 2021</vt:lpstr>
      <vt:lpstr>4 кв.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2021-12-30T03:27:30Z</dcterms:modified>
</cp:coreProperties>
</file>